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/>
  <mc:AlternateContent xmlns:mc="http://schemas.openxmlformats.org/markup-compatibility/2006">
    <mc:Choice Requires="x15">
      <x15ac:absPath xmlns:x15ac="http://schemas.microsoft.com/office/spreadsheetml/2010/11/ac" url="C:\Users\Texnolog\Desktop\Монитоинг 2020\МОНИТОРИНГ НА САЙТ 2020\"/>
    </mc:Choice>
  </mc:AlternateContent>
  <xr:revisionPtr revIDLastSave="0" documentId="13_ncr:1_{EA10C841-50AA-4CEA-B732-75073BEEFF4E}" xr6:coauthVersionLast="40" xr6:coauthVersionMax="40" xr10:uidLastSave="{00000000-0000-0000-0000-000000000000}"/>
  <bookViews>
    <workbookView xWindow="0" yWindow="0" windowWidth="28800" windowHeight="11730" tabRatio="1000" xr2:uid="{00000000-000D-0000-FFFF-FFFF00000000}"/>
  </bookViews>
  <sheets>
    <sheet name="2103 Лешуконское 2019 публичная" sheetId="12" r:id="rId1"/>
    <sheet name="2335 Лешуконское 2019 публичная" sheetId="13" r:id="rId2"/>
  </sheets>
  <definedNames>
    <definedName name="_xlnm.Print_Area" localSheetId="0">'2103 Лешуконское 2019 публичная'!$A$1:$D$107</definedName>
    <definedName name="_xlnm.Print_Area" localSheetId="1">'2335 Лешуконское 2019 публичная'!$A$1:$D$107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1" i="13" l="1"/>
  <c r="C71" i="12"/>
  <c r="C10" i="13" l="1"/>
  <c r="C15" i="13"/>
  <c r="C51" i="13"/>
  <c r="C31" i="13"/>
  <c r="C47" i="13"/>
  <c r="C50" i="13" s="1"/>
  <c r="C85" i="13"/>
  <c r="C32" i="13"/>
  <c r="C85" i="12" l="1"/>
  <c r="C32" i="12"/>
  <c r="C31" i="12"/>
</calcChain>
</file>

<file path=xl/sharedStrings.xml><?xml version="1.0" encoding="utf-8"?>
<sst xmlns="http://schemas.openxmlformats.org/spreadsheetml/2006/main" count="324" uniqueCount="133">
  <si>
    <t>Ежегодно</t>
  </si>
  <si>
    <t>Рентабельность производства, %</t>
  </si>
  <si>
    <t xml:space="preserve">Ежегодно </t>
  </si>
  <si>
    <r>
      <t>·</t>
    </r>
    <r>
      <rPr>
        <sz val="7"/>
        <color theme="1"/>
        <rFont val="Times New Roman"/>
        <family val="1"/>
        <charset val="204"/>
      </rPr>
      <t xml:space="preserve">         </t>
    </r>
    <r>
      <rPr>
        <sz val="12"/>
        <color theme="1"/>
        <rFont val="Times New Roman"/>
        <family val="1"/>
        <charset val="204"/>
      </rPr>
      <t>Объем биотехнических мероприятий, проводимых компанией (если актуально)</t>
    </r>
  </si>
  <si>
    <t>Один раз в пять лет</t>
  </si>
  <si>
    <r>
      <t>·</t>
    </r>
    <r>
      <rPr>
        <sz val="7"/>
        <color theme="1"/>
        <rFont val="Times New Roman"/>
        <family val="1"/>
        <charset val="204"/>
      </rPr>
      <t xml:space="preserve">         </t>
    </r>
    <r>
      <rPr>
        <sz val="12"/>
        <color theme="1"/>
        <rFont val="Times New Roman"/>
        <family val="1"/>
        <charset val="204"/>
      </rPr>
      <t>изменения  численности охотничьих видов (наблюдается / не наблюдается уменьшение)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</si>
  <si>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  </t>
    </r>
    <r>
      <rPr>
        <sz val="12"/>
        <color theme="1"/>
        <rFont val="Times New Roman"/>
        <family val="1"/>
        <charset val="204"/>
      </rPr>
      <t>площадь, пройденная           пожаром, га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</si>
  <si>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  </t>
    </r>
    <r>
      <rPr>
        <sz val="12"/>
        <color theme="1"/>
        <rFont val="Times New Roman"/>
        <family val="1"/>
        <charset val="204"/>
      </rPr>
      <t>вспышки размножения насекомых-вредителей, га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</si>
  <si>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  </t>
    </r>
    <r>
      <rPr>
        <sz val="12"/>
        <color theme="1"/>
        <rFont val="Times New Roman"/>
        <family val="1"/>
        <charset val="204"/>
      </rPr>
      <t>невывезенная древесина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</si>
  <si>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  </t>
    </r>
    <r>
      <rPr>
        <sz val="12"/>
        <color theme="1"/>
        <rFont val="Times New Roman"/>
        <family val="1"/>
        <charset val="204"/>
      </rPr>
      <t>завизирная рубка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</si>
  <si>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  </t>
    </r>
    <r>
      <rPr>
        <sz val="12"/>
        <color theme="1"/>
        <rFont val="Times New Roman"/>
        <family val="1"/>
        <charset val="204"/>
      </rPr>
      <t>неочистка лесосек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</si>
  <si>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  </t>
    </r>
    <r>
      <rPr>
        <b/>
        <sz val="12"/>
        <color theme="1"/>
        <rFont val="Times New Roman"/>
        <family val="1"/>
        <charset val="204"/>
      </rPr>
      <t xml:space="preserve">ЛВПЦ 6 </t>
    </r>
    <r>
      <rPr>
        <sz val="12"/>
        <color theme="1"/>
        <rFont val="Times New Roman"/>
        <family val="1"/>
        <charset val="204"/>
      </rPr>
      <t>Лесные территории, необходимые для сохранения самобытных культурных традиций местного населения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</si>
  <si>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  </t>
    </r>
    <r>
      <rPr>
        <b/>
        <sz val="12"/>
        <color theme="1"/>
        <rFont val="Times New Roman"/>
        <family val="1"/>
        <charset val="204"/>
      </rPr>
      <t xml:space="preserve">ЛВПЦ 4 </t>
    </r>
    <r>
      <rPr>
        <sz val="12"/>
        <color theme="1"/>
        <rFont val="Times New Roman"/>
        <family val="1"/>
        <charset val="204"/>
      </rPr>
      <t>Лесные территории, выполняющие особые защитные функции</t>
    </r>
    <r>
      <rPr>
        <b/>
        <sz val="12"/>
        <color theme="1"/>
        <rFont val="Times New Roman"/>
        <family val="1"/>
        <charset val="204"/>
      </rPr>
      <t>: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</si>
  <si>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  </t>
    </r>
    <r>
      <rPr>
        <b/>
        <sz val="12"/>
        <color theme="1"/>
        <rFont val="Times New Roman"/>
        <family val="1"/>
        <charset val="204"/>
      </rPr>
      <t>ЛВПЦ 2</t>
    </r>
    <r>
      <rPr>
        <sz val="12"/>
        <color theme="1"/>
        <rFont val="Times New Roman"/>
        <family val="1"/>
        <charset val="204"/>
      </rPr>
      <t xml:space="preserve"> Крупные лесные ландшафты, значимые на мировом, региональном и национальном уровнях</t>
    </r>
    <r>
      <rPr>
        <b/>
        <sz val="12"/>
        <color theme="1"/>
        <rFont val="Times New Roman"/>
        <family val="1"/>
        <charset val="204"/>
      </rPr>
      <t>: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</si>
  <si>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  </t>
    </r>
    <r>
      <rPr>
        <b/>
        <sz val="12"/>
        <color theme="1"/>
        <rFont val="Times New Roman"/>
        <family val="1"/>
        <charset val="204"/>
      </rPr>
      <t>ЛВПЦ 1</t>
    </r>
    <r>
      <rPr>
        <sz val="12"/>
        <color rgb="FF000000"/>
        <rFont val="Times New Roman"/>
        <family val="1"/>
        <charset val="204"/>
      </rPr>
      <t xml:space="preserve"> Лесные территории, где представлено высокое биоразнообразие, значимое на мировом, региональном и национальном уровнях</t>
    </r>
    <r>
      <rPr>
        <b/>
        <sz val="12"/>
        <color theme="1"/>
        <rFont val="Times New Roman"/>
        <family val="1"/>
        <charset val="204"/>
      </rPr>
      <t>:</t>
    </r>
  </si>
  <si>
    <t>Площадь ЛВПЦ, га, в том числе:</t>
  </si>
  <si>
    <t>Территории с ограничением режима лесопользования:</t>
  </si>
  <si>
    <t>-</t>
  </si>
  <si>
    <t>Площадь рубок  спелых и перестойных насаждений,  га:</t>
  </si>
  <si>
    <t>Объем рубок по уходу за лесом, м3/ тыс. руб.:</t>
  </si>
  <si>
    <t>2.3</t>
  </si>
  <si>
    <r>
      <t>Объем рубок в спелых и перестойных насаждениях, тыс. м</t>
    </r>
    <r>
      <rPr>
        <b/>
        <vertAlign val="superscript"/>
        <sz val="12"/>
        <color theme="1"/>
        <rFont val="Times New Roman"/>
        <family val="1"/>
        <charset val="204"/>
      </rPr>
      <t>3</t>
    </r>
  </si>
  <si>
    <t>2.2</t>
  </si>
  <si>
    <t>2.1</t>
  </si>
  <si>
    <r>
      <t>Объем заготовки, тыс. м</t>
    </r>
    <r>
      <rPr>
        <b/>
        <vertAlign val="superscript"/>
        <sz val="12"/>
        <color theme="1"/>
        <rFont val="Times New Roman"/>
        <family val="1"/>
        <charset val="204"/>
      </rPr>
      <t>3</t>
    </r>
  </si>
  <si>
    <r>
      <t>Запас, всего, тыс. м</t>
    </r>
    <r>
      <rPr>
        <b/>
        <vertAlign val="superscript"/>
        <sz val="12"/>
        <color theme="1"/>
        <rFont val="Times New Roman"/>
        <family val="1"/>
        <charset val="204"/>
      </rPr>
      <t>3</t>
    </r>
    <r>
      <rPr>
        <b/>
        <sz val="12"/>
        <color theme="1"/>
        <rFont val="Times New Roman"/>
        <family val="1"/>
        <charset val="204"/>
      </rPr>
      <t>,
в том числе:</t>
    </r>
  </si>
  <si>
    <t>1.5</t>
  </si>
  <si>
    <t>1.4</t>
  </si>
  <si>
    <t>Средний бонитет насаждения</t>
  </si>
  <si>
    <t>1.3</t>
  </si>
  <si>
    <t>Средний возраст насаждения, лет</t>
  </si>
  <si>
    <t>1.2</t>
  </si>
  <si>
    <t xml:space="preserve">Средний состав насаждения </t>
  </si>
  <si>
    <t>1.1</t>
  </si>
  <si>
    <t xml:space="preserve">1 раз в 10 лет </t>
  </si>
  <si>
    <t>Лесоводственные показатели:</t>
  </si>
  <si>
    <t>Периодичность</t>
  </si>
  <si>
    <t>Мероприятия по сбору данных</t>
  </si>
  <si>
    <t>Показатели</t>
  </si>
  <si>
    <t>№ п.п.</t>
  </si>
  <si>
    <t>Таблица 1</t>
  </si>
  <si>
    <t>Отчет по мониторингу хозяйственной деятельности</t>
  </si>
  <si>
    <t>· молодняков</t>
  </si>
  <si>
    <t>· средневозрастных</t>
  </si>
  <si>
    <t>· приспевающих</t>
  </si>
  <si>
    <t>· спелых и перестойных</t>
  </si>
  <si>
    <t>· расчетный</t>
  </si>
  <si>
    <t>· % освоения расчетной лесосеки</t>
  </si>
  <si>
    <t>· Сосна</t>
  </si>
  <si>
    <t>· Ель</t>
  </si>
  <si>
    <t>· Береза</t>
  </si>
  <si>
    <t>· Осина</t>
  </si>
  <si>
    <t>· Прочие (ольха, ива)</t>
  </si>
  <si>
    <t>· фактический</t>
  </si>
  <si>
    <t>· всего, в том числе:</t>
  </si>
  <si>
    <t>· сплошные рубки</t>
  </si>
  <si>
    <t>· несплошные рубки, всего, в том числе</t>
  </si>
  <si>
    <t>· %  сплошных рубок</t>
  </si>
  <si>
    <t>· % несплошных рубок</t>
  </si>
  <si>
    <t>· Всего, га, в том числе:</t>
  </si>
  <si>
    <t>· создание лесных культур</t>
  </si>
  <si>
    <t>· естественное заращивание</t>
  </si>
  <si>
    <t>· содействие естественному возобновлению</t>
  </si>
  <si>
    <t>· Лиственница</t>
  </si>
  <si>
    <r>
      <t>·</t>
    </r>
    <r>
      <rPr>
        <sz val="7"/>
        <color theme="1"/>
        <rFont val="Times New Roman"/>
        <family val="1"/>
        <charset val="204"/>
      </rPr>
      <t> </t>
    </r>
    <r>
      <rPr>
        <sz val="12"/>
        <color theme="1"/>
        <rFont val="Times New Roman"/>
        <family val="1"/>
        <charset val="204"/>
      </rPr>
      <t>строительство и содержание лесохозяйственных  дорог км/ тыс. руб.</t>
    </r>
  </si>
  <si>
    <r>
      <t>·</t>
    </r>
    <r>
      <rPr>
        <sz val="7"/>
        <color theme="1"/>
        <rFont val="Times New Roman"/>
        <family val="1"/>
        <charset val="204"/>
      </rPr>
      <t xml:space="preserve">  </t>
    </r>
    <r>
      <rPr>
        <sz val="12"/>
        <color theme="1"/>
        <rFont val="Times New Roman"/>
        <family val="1"/>
        <charset val="204"/>
      </rPr>
      <t>строительство и содержание мостов и переездов, км/тыс. руб.</t>
    </r>
  </si>
  <si>
    <t>Влияние на окружающую среду:</t>
  </si>
  <si>
    <r>
      <t xml:space="preserve">·         </t>
    </r>
    <r>
      <rPr>
        <b/>
        <sz val="12"/>
        <color theme="1"/>
        <rFont val="Times New Roman"/>
        <family val="1"/>
        <charset val="204"/>
      </rPr>
      <t>ЛВПЦ 3</t>
    </r>
    <r>
      <rPr>
        <sz val="12"/>
        <color theme="1"/>
        <rFont val="Times New Roman"/>
        <family val="1"/>
        <charset val="204"/>
      </rPr>
      <t xml:space="preserve"> Лесные территории, которые включают редкие или находящиеся под угрозой исчезновения экосистемы:</t>
    </r>
  </si>
  <si>
    <t>Площадь, покрытая лесной растительностью, всего,  га,
в том числе:</t>
  </si>
  <si>
    <r>
      <t>Объем заготовки по основным породам, тыс. м</t>
    </r>
    <r>
      <rPr>
        <b/>
        <vertAlign val="superscript"/>
        <sz val="12"/>
        <color theme="1"/>
        <rFont val="Times New Roman"/>
        <family val="1"/>
        <charset val="204"/>
      </rPr>
      <t>3</t>
    </r>
  </si>
  <si>
    <t>Вывод: За отчетный период в эксплуатационных лесах проводились сплошные рубки на площади, не превышающей разрешенный размер лесопользования по площади.</t>
  </si>
  <si>
    <t>Вывод: За истекший период изменений лесоводственных показателей не наблюдалось.</t>
  </si>
  <si>
    <t>Вывод: Объем лесозаготовок не превысил разрешенный объем лесопользования.</t>
  </si>
  <si>
    <t>Лесонарушения всего, руб., в том числе</t>
  </si>
  <si>
    <t>Вывод: Сохранность и оценка воздействия на ЛВПЦ базировалась на мониторинге материалов космической съемки. Изменений в пределах участков ЛВПЦ в результате природных явлений (пожара, ветровала) не наблюдалось. Режим, установленный для ЛВПЦ, соблюдается. Данные сведения позволяют сделать вывод об эффективности предпринятых мер охраны с точки зрения характеристик ЛВПЦ.</t>
  </si>
  <si>
    <t>Вывод: Планы по строительству и содержанию лесохозяйственных дорог, устройству минерализованных полос выполнены в полном объеме.</t>
  </si>
  <si>
    <r>
      <t>·</t>
    </r>
    <r>
      <rPr>
        <sz val="7"/>
        <color theme="1"/>
        <rFont val="Times New Roman"/>
        <family val="1"/>
        <charset val="204"/>
      </rPr>
      <t xml:space="preserve">         </t>
    </r>
    <r>
      <rPr>
        <sz val="12"/>
        <color theme="1"/>
        <rFont val="Times New Roman"/>
        <family val="1"/>
        <charset val="204"/>
      </rPr>
      <t>установка противопожарных аншлагов, шт/тыс. руб.</t>
    </r>
  </si>
  <si>
    <t>· дополнение лесных культур</t>
  </si>
  <si>
    <t>· уход за лесными культурами</t>
  </si>
  <si>
    <t>· рубки ухода в молодняках</t>
  </si>
  <si>
    <t>Проведение лесохозяйственных мероприятий, га/тыс. руб., план/факт:</t>
  </si>
  <si>
    <t>·   организация мест отдыха, шт/тыс. руб.</t>
  </si>
  <si>
    <r>
      <t>·</t>
    </r>
    <r>
      <rPr>
        <sz val="7"/>
        <color theme="1"/>
        <rFont val="Times New Roman"/>
        <family val="1"/>
        <charset val="204"/>
      </rPr>
      <t xml:space="preserve">         </t>
    </r>
    <r>
      <rPr>
        <sz val="12"/>
        <color theme="1"/>
        <rFont val="Times New Roman"/>
        <family val="1"/>
        <charset val="204"/>
      </rPr>
      <t xml:space="preserve">изменения численности флоры и фауны (наблюдаются / не наблюдаются уменьшение) 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</si>
  <si>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  </t>
    </r>
    <r>
      <rPr>
        <sz val="12"/>
        <color theme="1"/>
        <rFont val="Times New Roman"/>
        <family val="1"/>
        <charset val="204"/>
      </rPr>
      <t xml:space="preserve">изменения численности редких и исчезающих видов (наблюдаются / не наблюдаются уменьшение) </t>
    </r>
  </si>
  <si>
    <t xml:space="preserve"> </t>
  </si>
  <si>
    <t xml:space="preserve">Вывод: </t>
  </si>
  <si>
    <t>Вывод: Вспышки размножения насекомых-вредителей, пожары в арендной базе в 2019 году не были зарегистрированы. Отслеживание динамики численности редких и исчезающих видов будет проводиться 1 раз в 2 года</t>
  </si>
  <si>
    <t xml:space="preserve">Вывод: За отчетный период лесонарушений в арендной базе не зафиксировано  </t>
  </si>
  <si>
    <t>·   уход за минерализованными полосами, км/тыс. руб.</t>
  </si>
  <si>
    <t xml:space="preserve">  </t>
  </si>
  <si>
    <t>(Договор аренды № 2103 от 26.09.2017г.)</t>
  </si>
  <si>
    <t>5,6Е 2,3Б 1,9С 0,1Л 0,1ОС+ОЛСА, ИВ</t>
  </si>
  <si>
    <t>17,00</t>
  </si>
  <si>
    <t>0</t>
  </si>
  <si>
    <t xml:space="preserve">Что касается планов компании на период аренды (49 лет), можно также отметить выполнение ключевых показателей.            
В экономической сфере:
- лесопользование на участках аренды производится в пределах уровня долгосрочной неистощительности древесных ресурсов.
В социальной сфере:
- обеспечивается своевременная оплата труда работникам предприятия;
- регулярно производятся встречи с местным населением по вопросам лесопользования на участках аренды (конфликтов с местным населением в 2019 г. не выявлено);
В экологической сфере:
- производится выявление и сохранение ЛВПЦ;
- производится выявление и сохранение ключевых объектов биоразнообразия.
 В целом, в 2019 г. достигнут благоприятный социальный эффект, в результате стабильной работы компании, стабильно выплачиваются налоги и арендная плата в местные и областные бюджеты. Катастрофических социальных и экологических последствий в результате хозяйственной деятельности предприятия за 2019 г. выявлено не было. За счёт стабильной работы предприятия обеспечиваются работой более 400 семей, в основном из числа местного населения.                                                                                                             </t>
  </si>
  <si>
    <t>Резюме мониторинга, не содержащее конфиденциальной информации, а также более подробная информация о деятельности компании, включая резюме Плана лесоуправления и карты ЛВПЦ, может быть предоставлена любой заинтересованной стороне по соответствующему письменному запросу и распространяется через администрации муниципальных образований Пинежского и Лешуконского районов.</t>
  </si>
  <si>
    <t>1.6</t>
  </si>
  <si>
    <t>(Договор аренды № 2335 от 18.07.2019г.)</t>
  </si>
  <si>
    <t>В целом, по результатам деятельности компании в 2019 г можно отметить следующее: за 2019 год процент освоения расчетной лесосеки составил 4,0 %.</t>
  </si>
  <si>
    <t>319,0</t>
  </si>
  <si>
    <t>6Е3Б1С+Л</t>
  </si>
  <si>
    <t>Вывод: ежегодно анализируется эффективность лесохозяйственных мероприятий относительно вырубаемой площади (коэффициент (га/га) и/или процент)</t>
  </si>
  <si>
    <t>Проведение противопожарных мероприятий, план/факт</t>
  </si>
  <si>
    <t>Лесонарушения</t>
  </si>
  <si>
    <r>
      <t>·</t>
    </r>
    <r>
      <rPr>
        <sz val="7"/>
        <color theme="1"/>
        <rFont val="Times New Roman"/>
        <family val="1"/>
        <charset val="204"/>
      </rPr>
      <t xml:space="preserve">         </t>
    </r>
    <r>
      <rPr>
        <sz val="12"/>
        <color theme="1"/>
        <rFont val="Times New Roman"/>
        <family val="1"/>
        <charset val="204"/>
      </rPr>
      <t>неочистка лесосек, га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</si>
  <si>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  </t>
    </r>
    <r>
      <rPr>
        <sz val="12"/>
        <color theme="1"/>
        <rFont val="Times New Roman"/>
        <family val="1"/>
        <charset val="204"/>
      </rPr>
      <t>завизирная рубка, куб.м.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</si>
  <si>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  </t>
    </r>
    <r>
      <rPr>
        <sz val="12"/>
        <color theme="1"/>
        <rFont val="Times New Roman"/>
        <family val="1"/>
        <charset val="204"/>
      </rPr>
      <t>невывезенная древесина куб.м.</t>
    </r>
  </si>
  <si>
    <t>·         уничтожение деляночных столбов, шт.</t>
  </si>
  <si>
    <t>·  уничтожение (повреждение) лесных культур, куб.м.</t>
  </si>
  <si>
    <t>Общее количество работников на предприятии</t>
  </si>
  <si>
    <t>Рентабельность производства (в целом по предприятию), %</t>
  </si>
  <si>
    <t>ЛВПЦ 1.1. Особо охраняемые природные территории (ООПТ)</t>
  </si>
  <si>
    <t>ЛВПЦ 1.3. Места концентрации эндемичных видов</t>
  </si>
  <si>
    <t>ЛВПЦ 1.2. Места концентрации редких и находящихся под угрозой исчезновения видов</t>
  </si>
  <si>
    <t>ЛВПЦ 1.4. Ключевые сезонные места обитания животных</t>
  </si>
  <si>
    <t>ЛВПЦ 4.1. Леса, имеющие особое водоохранное значение</t>
  </si>
  <si>
    <t>ЛВПЦ 4.2. Леса, имеющие особое противоэрозионное значение</t>
  </si>
  <si>
    <t>ЛВПЦ 4.3. Леса, имеющие особое противопожарное значение</t>
  </si>
  <si>
    <t>Вывод: за 2019 год среднесписочная численность по ГК УЛК - 4334 человек</t>
  </si>
  <si>
    <t>Анализ лесоустроительной документации</t>
  </si>
  <si>
    <t>Анализ хозяйственных показателей</t>
  </si>
  <si>
    <t>Данные лесоустройства и проведенных предприятием исследований арендной территории</t>
  </si>
  <si>
    <t>В целом, по результатам деятельности компании в 2019 г можно отметить следующее: за 2019 год процент освоения расчетной лесосеки составил 64,2 %.</t>
  </si>
  <si>
    <r>
      <t>·</t>
    </r>
    <r>
      <rPr>
        <sz val="7"/>
        <color theme="1"/>
        <rFont val="Times New Roman"/>
        <family val="1"/>
        <charset val="204"/>
      </rPr>
      <t xml:space="preserve">         </t>
    </r>
    <r>
      <rPr>
        <b/>
        <sz val="12"/>
        <color theme="1"/>
        <rFont val="Times New Roman"/>
        <family val="1"/>
        <charset val="204"/>
      </rPr>
      <t xml:space="preserve">ЛВПЦ 5 </t>
    </r>
    <r>
      <rPr>
        <sz val="12"/>
        <color theme="1"/>
        <rFont val="Times New Roman"/>
        <family val="1"/>
        <charset val="204"/>
      </rPr>
      <t>Лесные территории, необходимые для обеспечения существования местного населения</t>
    </r>
  </si>
  <si>
    <t>16/16//4,65/39,70</t>
  </si>
  <si>
    <t>13/13//13,32/25,40</t>
  </si>
  <si>
    <t>22/23,70//80,60/473,80</t>
  </si>
  <si>
    <t>Основной вывод о достижении целей лесоуправления:</t>
  </si>
  <si>
    <t>1749,17/1749,17//96,40/123,70</t>
  </si>
  <si>
    <t>90,00/99,90//0/6,51</t>
  </si>
  <si>
    <t>1839,2/1849,07//96,40/130,21</t>
  </si>
  <si>
    <t>Средний прирост покрытых лесом земель по основным лесообразующим породам, м3/га</t>
  </si>
  <si>
    <t>· Ива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</si>
</sst>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%"/>
    <numFmt numFmtId="166" formatCode="0.000"/>
  </numFmts>
  <fonts count="1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b/>
      <vertAlign val="superscript"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.5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1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indent="5"/>
    </xf>
    <xf numFmtId="0" fontId="8" fillId="0" borderId="0" xfId="0" applyFont="1"/>
    <xf numFmtId="0" fontId="8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 indent="2"/>
    </xf>
    <xf numFmtId="0" fontId="8" fillId="0" borderId="1" xfId="0" applyFont="1" applyBorder="1"/>
    <xf numFmtId="0" fontId="8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164" fontId="0" fillId="0" borderId="0" xfId="0" applyNumberFormat="1"/>
    <xf numFmtId="0" fontId="10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10" fontId="10" fillId="0" borderId="1" xfId="0" applyNumberFormat="1" applyFont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center" wrapText="1" indent="2"/>
    </xf>
    <xf numFmtId="0" fontId="9" fillId="3" borderId="1" xfId="0" applyFont="1" applyFill="1" applyBorder="1" applyAlignment="1">
      <alignment horizontal="left" vertical="center" wrapText="1" indent="2"/>
    </xf>
    <xf numFmtId="0" fontId="15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166" fontId="9" fillId="3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64" fontId="8" fillId="3" borderId="1" xfId="0" applyNumberFormat="1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2" fontId="11" fillId="3" borderId="1" xfId="0" applyNumberFormat="1" applyFont="1" applyFill="1" applyBorder="1" applyAlignment="1">
      <alignment horizontal="center" vertical="center" wrapText="1"/>
    </xf>
    <xf numFmtId="2" fontId="9" fillId="3" borderId="1" xfId="0" applyNumberFormat="1" applyFont="1" applyFill="1" applyBorder="1" applyAlignment="1">
      <alignment horizontal="center" vertical="center" wrapText="1"/>
    </xf>
    <xf numFmtId="49" fontId="9" fillId="3" borderId="1" xfId="0" applyNumberFormat="1" applyFont="1" applyFill="1" applyBorder="1" applyAlignment="1">
      <alignment horizontal="center" vertical="center" wrapText="1"/>
    </xf>
    <xf numFmtId="165" fontId="9" fillId="3" borderId="1" xfId="0" applyNumberFormat="1" applyFont="1" applyFill="1" applyBorder="1" applyAlignment="1">
      <alignment horizontal="center" vertical="center" wrapText="1"/>
    </xf>
    <xf numFmtId="165" fontId="11" fillId="3" borderId="1" xfId="0" applyNumberFormat="1" applyFont="1" applyFill="1" applyBorder="1" applyAlignment="1">
      <alignment horizontal="center" vertical="center" wrapText="1"/>
    </xf>
    <xf numFmtId="166" fontId="11" fillId="3" borderId="1" xfId="0" applyNumberFormat="1" applyFont="1" applyFill="1" applyBorder="1" applyAlignment="1">
      <alignment horizontal="center" vertical="center" wrapText="1"/>
    </xf>
    <xf numFmtId="1" fontId="2" fillId="3" borderId="1" xfId="0" applyNumberFormat="1" applyFont="1" applyFill="1" applyBorder="1" applyAlignment="1">
      <alignment horizontal="center" vertical="center" wrapText="1"/>
    </xf>
    <xf numFmtId="1" fontId="1" fillId="3" borderId="1" xfId="0" applyNumberFormat="1" applyFont="1" applyFill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2" fillId="4" borderId="5" xfId="0" applyNumberFormat="1" applyFont="1" applyFill="1" applyBorder="1" applyAlignment="1">
      <alignment horizontal="left" vertical="center" wrapText="1"/>
    </xf>
    <xf numFmtId="49" fontId="2" fillId="4" borderId="6" xfId="0" applyNumberFormat="1" applyFont="1" applyFill="1" applyBorder="1" applyAlignment="1">
      <alignment horizontal="left" vertical="center" wrapText="1"/>
    </xf>
    <xf numFmtId="49" fontId="2" fillId="4" borderId="7" xfId="0" applyNumberFormat="1" applyFont="1" applyFill="1" applyBorder="1" applyAlignment="1">
      <alignment horizontal="left" vertical="center" wrapText="1"/>
    </xf>
    <xf numFmtId="0" fontId="2" fillId="4" borderId="5" xfId="0" applyFont="1" applyFill="1" applyBorder="1" applyAlignment="1">
      <alignment horizontal="left" vertical="center" wrapText="1"/>
    </xf>
    <xf numFmtId="0" fontId="2" fillId="4" borderId="6" xfId="0" applyFont="1" applyFill="1" applyBorder="1" applyAlignment="1">
      <alignment horizontal="left" vertical="center" wrapText="1"/>
    </xf>
    <xf numFmtId="0" fontId="2" fillId="4" borderId="7" xfId="0" applyFont="1" applyFill="1" applyBorder="1" applyAlignment="1">
      <alignment horizontal="left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2" fillId="4" borderId="5" xfId="0" applyFont="1" applyFill="1" applyBorder="1" applyAlignment="1">
      <alignment horizontal="justify" vertical="center" wrapText="1"/>
    </xf>
    <xf numFmtId="0" fontId="2" fillId="4" borderId="6" xfId="0" applyFont="1" applyFill="1" applyBorder="1" applyAlignment="1">
      <alignment horizontal="justify" vertical="center" wrapText="1"/>
    </xf>
    <xf numFmtId="0" fontId="2" fillId="4" borderId="7" xfId="0" applyFont="1" applyFill="1" applyBorder="1" applyAlignment="1">
      <alignment horizontal="justify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11" fillId="4" borderId="5" xfId="0" applyFont="1" applyFill="1" applyBorder="1" applyAlignment="1">
      <alignment horizontal="left" vertical="center" wrapText="1"/>
    </xf>
    <xf numFmtId="0" fontId="11" fillId="4" borderId="6" xfId="0" applyFont="1" applyFill="1" applyBorder="1" applyAlignment="1">
      <alignment horizontal="left" vertical="center" wrapText="1"/>
    </xf>
    <xf numFmtId="0" fontId="11" fillId="4" borderId="7" xfId="0" applyFont="1" applyFill="1" applyBorder="1" applyAlignment="1">
      <alignment horizontal="left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4" fillId="4" borderId="5" xfId="0" applyFont="1" applyFill="1" applyBorder="1" applyAlignment="1">
      <alignment horizontal="justify" vertical="center" wrapText="1"/>
    </xf>
    <xf numFmtId="0" fontId="14" fillId="4" borderId="6" xfId="0" applyFont="1" applyFill="1" applyBorder="1" applyAlignment="1">
      <alignment horizontal="justify" vertical="center" wrapText="1"/>
    </xf>
    <xf numFmtId="0" fontId="14" fillId="4" borderId="7" xfId="0" applyFont="1" applyFill="1" applyBorder="1" applyAlignment="1">
      <alignment horizontal="justify" vertical="center" wrapText="1"/>
    </xf>
    <xf numFmtId="0" fontId="11" fillId="4" borderId="5" xfId="0" applyFont="1" applyFill="1" applyBorder="1" applyAlignment="1">
      <alignment horizontal="justify" vertical="center" wrapText="1"/>
    </xf>
    <xf numFmtId="0" fontId="11" fillId="4" borderId="6" xfId="0" applyFont="1" applyFill="1" applyBorder="1" applyAlignment="1">
      <alignment horizontal="justify" vertical="center" wrapText="1"/>
    </xf>
    <xf numFmtId="0" fontId="11" fillId="4" borderId="7" xfId="0" applyFont="1" applyFill="1" applyBorder="1" applyAlignment="1">
      <alignment horizontal="justify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left" vertical="top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07"/>
  <sheetViews>
    <sheetView tabSelected="1" view="pageBreakPreview" topLeftCell="A10" zoomScale="110" zoomScaleSheetLayoutView="110" workbookViewId="0">
      <selection activeCell="D23" sqref="D23"/>
    </sheetView>
  </sheetViews>
  <sheetFormatPr defaultRowHeight="15" x14ac:dyDescent="0.25"/>
  <cols>
    <col min="1" max="1" width="5.7109375" style="7" customWidth="1"/>
    <col min="2" max="2" width="37.7109375" style="7" customWidth="1"/>
    <col min="3" max="3" width="29.7109375" style="8" customWidth="1"/>
    <col min="4" max="4" width="21.42578125" style="7" customWidth="1"/>
  </cols>
  <sheetData>
    <row r="1" spans="1:4" ht="18.75" x14ac:dyDescent="0.25">
      <c r="A1" s="51" t="s">
        <v>41</v>
      </c>
      <c r="B1" s="51"/>
      <c r="C1" s="51"/>
      <c r="D1" s="51"/>
    </row>
    <row r="2" spans="1:4" ht="18.75" x14ac:dyDescent="0.25">
      <c r="A2" s="51" t="s">
        <v>90</v>
      </c>
      <c r="B2" s="51"/>
      <c r="C2" s="51"/>
      <c r="D2" s="51"/>
    </row>
    <row r="3" spans="1:4" ht="15.75" x14ac:dyDescent="0.25">
      <c r="A3" s="52" t="s">
        <v>40</v>
      </c>
      <c r="B3" s="52"/>
      <c r="C3" s="52"/>
      <c r="D3" s="52"/>
    </row>
    <row r="4" spans="1:4" ht="15.75" x14ac:dyDescent="0.25">
      <c r="A4" s="6"/>
    </row>
    <row r="5" spans="1:4" ht="32.25" customHeight="1" x14ac:dyDescent="0.25">
      <c r="A5" s="25" t="s">
        <v>39</v>
      </c>
      <c r="B5" s="4" t="s">
        <v>38</v>
      </c>
      <c r="C5" s="4" t="s">
        <v>37</v>
      </c>
      <c r="D5" s="4" t="s">
        <v>36</v>
      </c>
    </row>
    <row r="6" spans="1:4" ht="31.5" x14ac:dyDescent="0.25">
      <c r="A6" s="25">
        <v>1</v>
      </c>
      <c r="B6" s="4" t="s">
        <v>35</v>
      </c>
      <c r="C6" s="34" t="s">
        <v>119</v>
      </c>
      <c r="D6" s="25" t="s">
        <v>34</v>
      </c>
    </row>
    <row r="7" spans="1:4" ht="31.5" x14ac:dyDescent="0.25">
      <c r="A7" s="5" t="s">
        <v>33</v>
      </c>
      <c r="B7" s="4" t="s">
        <v>32</v>
      </c>
      <c r="C7" s="16" t="s">
        <v>91</v>
      </c>
      <c r="D7" s="4"/>
    </row>
    <row r="8" spans="1:4" ht="15.75" x14ac:dyDescent="0.25">
      <c r="A8" s="5" t="s">
        <v>31</v>
      </c>
      <c r="B8" s="4" t="s">
        <v>30</v>
      </c>
      <c r="C8" s="16">
        <v>85</v>
      </c>
      <c r="D8" s="4"/>
    </row>
    <row r="9" spans="1:4" ht="15.75" x14ac:dyDescent="0.25">
      <c r="A9" s="5" t="s">
        <v>29</v>
      </c>
      <c r="B9" s="4" t="s">
        <v>28</v>
      </c>
      <c r="C9" s="16">
        <v>5</v>
      </c>
      <c r="D9" s="4"/>
    </row>
    <row r="10" spans="1:4" ht="48.75" customHeight="1" x14ac:dyDescent="0.25">
      <c r="A10" s="5" t="s">
        <v>27</v>
      </c>
      <c r="B10" s="4" t="s">
        <v>68</v>
      </c>
      <c r="C10" s="29">
        <v>160925.29999999999</v>
      </c>
      <c r="D10" s="4"/>
    </row>
    <row r="11" spans="1:4" ht="15.75" x14ac:dyDescent="0.25">
      <c r="A11" s="53"/>
      <c r="B11" s="9" t="s">
        <v>42</v>
      </c>
      <c r="C11" s="46">
        <v>2450</v>
      </c>
      <c r="D11" s="4"/>
    </row>
    <row r="12" spans="1:4" ht="15.75" x14ac:dyDescent="0.25">
      <c r="A12" s="54"/>
      <c r="B12" s="9" t="s">
        <v>43</v>
      </c>
      <c r="C12" s="16">
        <v>8479.2000000000007</v>
      </c>
      <c r="D12" s="4"/>
    </row>
    <row r="13" spans="1:4" ht="15.75" x14ac:dyDescent="0.25">
      <c r="A13" s="54"/>
      <c r="B13" s="9" t="s">
        <v>44</v>
      </c>
      <c r="C13" s="16">
        <v>785.4</v>
      </c>
      <c r="D13" s="4"/>
    </row>
    <row r="14" spans="1:4" ht="15.75" x14ac:dyDescent="0.25">
      <c r="A14" s="55"/>
      <c r="B14" s="9" t="s">
        <v>45</v>
      </c>
      <c r="C14" s="16">
        <v>149210.70000000001</v>
      </c>
      <c r="D14" s="4"/>
    </row>
    <row r="15" spans="1:4" ht="34.5" x14ac:dyDescent="0.25">
      <c r="A15" s="5" t="s">
        <v>26</v>
      </c>
      <c r="B15" s="4" t="s">
        <v>25</v>
      </c>
      <c r="C15" s="29">
        <v>18456.150000000001</v>
      </c>
      <c r="D15" s="4"/>
    </row>
    <row r="16" spans="1:4" ht="15.75" x14ac:dyDescent="0.25">
      <c r="A16" s="53"/>
      <c r="B16" s="9" t="s">
        <v>42</v>
      </c>
      <c r="C16" s="16">
        <v>23.63</v>
      </c>
      <c r="D16" s="4"/>
    </row>
    <row r="17" spans="1:4" ht="15.75" x14ac:dyDescent="0.25">
      <c r="A17" s="54"/>
      <c r="B17" s="9" t="s">
        <v>43</v>
      </c>
      <c r="C17" s="47">
        <v>404.92</v>
      </c>
      <c r="D17" s="4"/>
    </row>
    <row r="18" spans="1:4" ht="15.75" x14ac:dyDescent="0.25">
      <c r="A18" s="54"/>
      <c r="B18" s="9" t="s">
        <v>44</v>
      </c>
      <c r="C18" s="16">
        <v>100.42</v>
      </c>
      <c r="D18" s="4"/>
    </row>
    <row r="19" spans="1:4" ht="15.75" x14ac:dyDescent="0.25">
      <c r="A19" s="55"/>
      <c r="B19" s="9" t="s">
        <v>45</v>
      </c>
      <c r="C19" s="16">
        <v>17927.18</v>
      </c>
      <c r="D19" s="4"/>
    </row>
    <row r="20" spans="1:4" ht="48.75" customHeight="1" x14ac:dyDescent="0.25">
      <c r="A20" s="5" t="s">
        <v>96</v>
      </c>
      <c r="B20" s="4" t="s">
        <v>131</v>
      </c>
      <c r="C20" s="29">
        <v>0.7</v>
      </c>
      <c r="D20" s="4"/>
    </row>
    <row r="21" spans="1:4" ht="15.75" x14ac:dyDescent="0.25">
      <c r="A21" s="53"/>
      <c r="B21" s="9" t="s">
        <v>48</v>
      </c>
      <c r="C21" s="34">
        <v>0.5</v>
      </c>
      <c r="D21" s="4"/>
    </row>
    <row r="22" spans="1:4" ht="15.75" x14ac:dyDescent="0.25">
      <c r="A22" s="54"/>
      <c r="B22" s="9" t="s">
        <v>49</v>
      </c>
      <c r="C22" s="34">
        <v>0.8</v>
      </c>
      <c r="D22" s="4"/>
    </row>
    <row r="23" spans="1:4" ht="15.75" x14ac:dyDescent="0.25">
      <c r="A23" s="54"/>
      <c r="B23" s="9" t="s">
        <v>63</v>
      </c>
      <c r="C23" s="34">
        <v>1.1000000000000001</v>
      </c>
      <c r="D23" s="4"/>
    </row>
    <row r="24" spans="1:4" ht="15.75" x14ac:dyDescent="0.25">
      <c r="A24" s="54"/>
      <c r="B24" s="9" t="s">
        <v>50</v>
      </c>
      <c r="C24" s="34">
        <v>0.9</v>
      </c>
      <c r="D24" s="4"/>
    </row>
    <row r="25" spans="1:4" ht="15.75" x14ac:dyDescent="0.25">
      <c r="A25" s="54"/>
      <c r="B25" s="9" t="s">
        <v>132</v>
      </c>
      <c r="C25" s="34">
        <v>1.3</v>
      </c>
      <c r="D25" s="4"/>
    </row>
    <row r="26" spans="1:4" ht="15.75" x14ac:dyDescent="0.25">
      <c r="A26" s="55"/>
      <c r="B26" s="9" t="s">
        <v>51</v>
      </c>
      <c r="C26" s="34">
        <v>2</v>
      </c>
      <c r="D26" s="4"/>
    </row>
    <row r="27" spans="1:4" ht="20.25" customHeight="1" x14ac:dyDescent="0.25">
      <c r="A27" s="56" t="s">
        <v>71</v>
      </c>
      <c r="B27" s="57"/>
      <c r="C27" s="57"/>
      <c r="D27" s="58"/>
    </row>
    <row r="28" spans="1:4" ht="31.5" customHeight="1" x14ac:dyDescent="0.25">
      <c r="A28" s="25">
        <v>2</v>
      </c>
      <c r="B28" s="4" t="s">
        <v>24</v>
      </c>
      <c r="C28" s="34" t="s">
        <v>120</v>
      </c>
      <c r="D28" s="25" t="s">
        <v>0</v>
      </c>
    </row>
    <row r="29" spans="1:4" ht="15.75" customHeight="1" x14ac:dyDescent="0.25">
      <c r="A29" s="48"/>
      <c r="B29" s="9" t="s">
        <v>46</v>
      </c>
      <c r="C29" s="33">
        <v>230.8</v>
      </c>
      <c r="D29" s="4"/>
    </row>
    <row r="30" spans="1:4" ht="15.75" customHeight="1" x14ac:dyDescent="0.25">
      <c r="A30" s="49"/>
      <c r="B30" s="9" t="s">
        <v>53</v>
      </c>
      <c r="C30" s="33">
        <v>148.15</v>
      </c>
      <c r="D30" s="15"/>
    </row>
    <row r="31" spans="1:4" ht="15.75" customHeight="1" x14ac:dyDescent="0.25">
      <c r="A31" s="50"/>
      <c r="B31" s="9" t="s">
        <v>47</v>
      </c>
      <c r="C31" s="42">
        <f>C30/C29</f>
        <v>0.64189774696707103</v>
      </c>
      <c r="D31" s="17"/>
    </row>
    <row r="32" spans="1:4" ht="34.5" x14ac:dyDescent="0.25">
      <c r="A32" s="5" t="s">
        <v>23</v>
      </c>
      <c r="B32" s="2" t="s">
        <v>69</v>
      </c>
      <c r="C32" s="43">
        <f>C33+C34+C35+C36+C37+C38</f>
        <v>148.15</v>
      </c>
      <c r="D32" s="4"/>
    </row>
    <row r="33" spans="1:4" ht="15.75" customHeight="1" x14ac:dyDescent="0.25">
      <c r="A33" s="48"/>
      <c r="B33" s="9" t="s">
        <v>48</v>
      </c>
      <c r="C33" s="33">
        <v>2.96</v>
      </c>
      <c r="D33" s="4"/>
    </row>
    <row r="34" spans="1:4" ht="15.75" customHeight="1" x14ac:dyDescent="0.25">
      <c r="A34" s="49"/>
      <c r="B34" s="9" t="s">
        <v>49</v>
      </c>
      <c r="C34" s="33">
        <v>115.56</v>
      </c>
      <c r="D34" s="4"/>
    </row>
    <row r="35" spans="1:4" ht="15.75" customHeight="1" x14ac:dyDescent="0.25">
      <c r="A35" s="49"/>
      <c r="B35" s="9" t="s">
        <v>50</v>
      </c>
      <c r="C35" s="33">
        <v>29.63</v>
      </c>
      <c r="D35" s="4"/>
    </row>
    <row r="36" spans="1:4" ht="15.75" customHeight="1" x14ac:dyDescent="0.25">
      <c r="A36" s="49"/>
      <c r="B36" s="9" t="s">
        <v>51</v>
      </c>
      <c r="C36" s="33">
        <v>0</v>
      </c>
      <c r="D36" s="4"/>
    </row>
    <row r="37" spans="1:4" ht="15.75" customHeight="1" x14ac:dyDescent="0.25">
      <c r="A37" s="49"/>
      <c r="B37" s="9" t="s">
        <v>63</v>
      </c>
      <c r="C37" s="33">
        <v>0</v>
      </c>
      <c r="D37" s="4"/>
    </row>
    <row r="38" spans="1:4" ht="15.75" customHeight="1" x14ac:dyDescent="0.25">
      <c r="A38" s="50"/>
      <c r="B38" s="9" t="s">
        <v>52</v>
      </c>
      <c r="C38" s="33">
        <v>0</v>
      </c>
      <c r="D38" s="4"/>
    </row>
    <row r="39" spans="1:4" ht="50.25" customHeight="1" x14ac:dyDescent="0.25">
      <c r="A39" s="5" t="s">
        <v>22</v>
      </c>
      <c r="B39" s="2" t="s">
        <v>21</v>
      </c>
      <c r="C39" s="16"/>
      <c r="D39" s="4"/>
    </row>
    <row r="40" spans="1:4" ht="15.75" x14ac:dyDescent="0.25">
      <c r="A40" s="48"/>
      <c r="B40" s="9" t="s">
        <v>46</v>
      </c>
      <c r="C40" s="33">
        <v>230.8</v>
      </c>
      <c r="D40" s="4"/>
    </row>
    <row r="41" spans="1:4" ht="15.75" x14ac:dyDescent="0.25">
      <c r="A41" s="50"/>
      <c r="B41" s="9" t="s">
        <v>53</v>
      </c>
      <c r="C41" s="33">
        <v>148.15</v>
      </c>
      <c r="D41" s="4"/>
    </row>
    <row r="42" spans="1:4" ht="31.5" x14ac:dyDescent="0.25">
      <c r="A42" s="5" t="s">
        <v>20</v>
      </c>
      <c r="B42" s="24" t="s">
        <v>19</v>
      </c>
      <c r="C42" s="29"/>
      <c r="D42" s="4"/>
    </row>
    <row r="43" spans="1:4" ht="15.75" x14ac:dyDescent="0.25">
      <c r="A43" s="48"/>
      <c r="B43" s="9" t="s">
        <v>46</v>
      </c>
      <c r="C43" s="45">
        <v>0</v>
      </c>
      <c r="D43" s="4"/>
    </row>
    <row r="44" spans="1:4" ht="15.75" x14ac:dyDescent="0.25">
      <c r="A44" s="50"/>
      <c r="B44" s="9" t="s">
        <v>53</v>
      </c>
      <c r="C44" s="16">
        <v>0</v>
      </c>
      <c r="D44" s="4"/>
    </row>
    <row r="45" spans="1:4" ht="24" customHeight="1" x14ac:dyDescent="0.25">
      <c r="A45" s="59" t="s">
        <v>72</v>
      </c>
      <c r="B45" s="60"/>
      <c r="C45" s="60"/>
      <c r="D45" s="61"/>
    </row>
    <row r="46" spans="1:4" ht="31.5" x14ac:dyDescent="0.25">
      <c r="A46" s="25">
        <v>3</v>
      </c>
      <c r="B46" s="2" t="s">
        <v>18</v>
      </c>
      <c r="C46" s="34" t="s">
        <v>120</v>
      </c>
      <c r="D46" s="25" t="s">
        <v>0</v>
      </c>
    </row>
    <row r="47" spans="1:4" ht="15.75" x14ac:dyDescent="0.25">
      <c r="A47" s="48"/>
      <c r="B47" s="9" t="s">
        <v>54</v>
      </c>
      <c r="C47" s="38">
        <v>2161</v>
      </c>
      <c r="D47" s="4"/>
    </row>
    <row r="48" spans="1:4" ht="15.75" x14ac:dyDescent="0.25">
      <c r="A48" s="49"/>
      <c r="B48" s="9" t="s">
        <v>55</v>
      </c>
      <c r="C48" s="39">
        <v>2144</v>
      </c>
      <c r="D48" s="4"/>
    </row>
    <row r="49" spans="1:12" ht="31.5" x14ac:dyDescent="0.25">
      <c r="A49" s="49"/>
      <c r="B49" s="9" t="s">
        <v>56</v>
      </c>
      <c r="C49" s="40" t="s">
        <v>92</v>
      </c>
      <c r="D49" s="4"/>
    </row>
    <row r="50" spans="1:12" ht="15.75" x14ac:dyDescent="0.25">
      <c r="A50" s="49"/>
      <c r="B50" s="9" t="s">
        <v>57</v>
      </c>
      <c r="C50" s="41"/>
      <c r="D50" s="4"/>
    </row>
    <row r="51" spans="1:12" ht="15.75" x14ac:dyDescent="0.25">
      <c r="A51" s="50"/>
      <c r="B51" s="9" t="s">
        <v>58</v>
      </c>
      <c r="C51" s="40" t="s">
        <v>93</v>
      </c>
      <c r="D51" s="4"/>
    </row>
    <row r="52" spans="1:12" ht="45" customHeight="1" x14ac:dyDescent="0.25">
      <c r="A52" s="65" t="s">
        <v>70</v>
      </c>
      <c r="B52" s="66"/>
      <c r="C52" s="66"/>
      <c r="D52" s="67"/>
    </row>
    <row r="53" spans="1:12" ht="47.25" x14ac:dyDescent="0.25">
      <c r="A53" s="25">
        <v>4</v>
      </c>
      <c r="B53" s="24" t="s">
        <v>80</v>
      </c>
      <c r="C53" s="34" t="s">
        <v>120</v>
      </c>
      <c r="D53" s="25" t="s">
        <v>0</v>
      </c>
      <c r="L53" t="s">
        <v>84</v>
      </c>
    </row>
    <row r="54" spans="1:12" ht="15.75" customHeight="1" x14ac:dyDescent="0.25">
      <c r="A54" s="68"/>
      <c r="B54" s="21" t="s">
        <v>59</v>
      </c>
      <c r="C54" s="18" t="s">
        <v>130</v>
      </c>
      <c r="D54" s="18"/>
    </row>
    <row r="55" spans="1:12" ht="15.75" customHeight="1" x14ac:dyDescent="0.25">
      <c r="A55" s="69"/>
      <c r="B55" s="21" t="s">
        <v>60</v>
      </c>
      <c r="C55" s="19">
        <v>0</v>
      </c>
      <c r="D55" s="18"/>
    </row>
    <row r="56" spans="1:12" ht="15.75" customHeight="1" x14ac:dyDescent="0.25">
      <c r="A56" s="69"/>
      <c r="B56" s="20" t="s">
        <v>77</v>
      </c>
      <c r="C56" s="19">
        <v>0</v>
      </c>
      <c r="D56" s="18"/>
    </row>
    <row r="57" spans="1:12" ht="15.75" customHeight="1" x14ac:dyDescent="0.25">
      <c r="A57" s="69"/>
      <c r="B57" s="20" t="s">
        <v>78</v>
      </c>
      <c r="C57" s="19">
        <v>0</v>
      </c>
      <c r="D57" s="18"/>
    </row>
    <row r="58" spans="1:12" ht="15.75" customHeight="1" x14ac:dyDescent="0.25">
      <c r="A58" s="69"/>
      <c r="B58" s="20" t="s">
        <v>79</v>
      </c>
      <c r="C58" s="19">
        <v>0</v>
      </c>
      <c r="D58" s="18"/>
    </row>
    <row r="59" spans="1:12" ht="15.75" customHeight="1" x14ac:dyDescent="0.25">
      <c r="A59" s="69"/>
      <c r="B59" s="21" t="s">
        <v>61</v>
      </c>
      <c r="C59" s="16" t="s">
        <v>129</v>
      </c>
      <c r="D59" s="18"/>
    </row>
    <row r="60" spans="1:12" ht="31.5" x14ac:dyDescent="0.25">
      <c r="A60" s="70"/>
      <c r="B60" s="21" t="s">
        <v>62</v>
      </c>
      <c r="C60" s="19" t="s">
        <v>128</v>
      </c>
      <c r="D60" s="18"/>
    </row>
    <row r="61" spans="1:12" ht="36" customHeight="1" x14ac:dyDescent="0.25">
      <c r="A61" s="71" t="s">
        <v>101</v>
      </c>
      <c r="B61" s="72"/>
      <c r="C61" s="72"/>
      <c r="D61" s="73"/>
    </row>
    <row r="62" spans="1:12" ht="60.75" customHeight="1" x14ac:dyDescent="0.25">
      <c r="A62" s="25">
        <v>5</v>
      </c>
      <c r="B62" s="2" t="s">
        <v>16</v>
      </c>
      <c r="C62" s="34" t="s">
        <v>121</v>
      </c>
      <c r="D62" s="25" t="s">
        <v>0</v>
      </c>
    </row>
    <row r="63" spans="1:12" ht="15.75" x14ac:dyDescent="0.25">
      <c r="A63" s="48"/>
      <c r="B63" s="3" t="s">
        <v>15</v>
      </c>
      <c r="C63" s="12" t="s">
        <v>89</v>
      </c>
      <c r="D63" s="4"/>
      <c r="E63" s="14"/>
      <c r="G63" s="14"/>
    </row>
    <row r="64" spans="1:12" ht="83.25" customHeight="1" x14ac:dyDescent="0.25">
      <c r="A64" s="49"/>
      <c r="B64" s="1" t="s">
        <v>14</v>
      </c>
      <c r="C64" s="16" t="s">
        <v>17</v>
      </c>
      <c r="D64" s="4"/>
    </row>
    <row r="65" spans="1:4" ht="29.25" customHeight="1" x14ac:dyDescent="0.25">
      <c r="A65" s="49"/>
      <c r="B65" s="1" t="s">
        <v>111</v>
      </c>
      <c r="C65" s="25" t="s">
        <v>17</v>
      </c>
      <c r="D65" s="25"/>
    </row>
    <row r="66" spans="1:4" ht="45.75" customHeight="1" x14ac:dyDescent="0.25">
      <c r="A66" s="49"/>
      <c r="B66" s="3" t="s">
        <v>113</v>
      </c>
      <c r="C66" s="26" t="s">
        <v>17</v>
      </c>
      <c r="D66" s="4"/>
    </row>
    <row r="67" spans="1:4" ht="30" customHeight="1" x14ac:dyDescent="0.25">
      <c r="A67" s="49"/>
      <c r="B67" s="3" t="s">
        <v>112</v>
      </c>
      <c r="C67" s="25" t="s">
        <v>17</v>
      </c>
      <c r="D67" s="4"/>
    </row>
    <row r="68" spans="1:4" ht="30.75" customHeight="1" x14ac:dyDescent="0.25">
      <c r="A68" s="49"/>
      <c r="B68" s="3" t="s">
        <v>114</v>
      </c>
      <c r="C68" s="25" t="s">
        <v>17</v>
      </c>
      <c r="D68" s="4"/>
    </row>
    <row r="69" spans="1:4" ht="63" x14ac:dyDescent="0.25">
      <c r="A69" s="49"/>
      <c r="B69" s="1" t="s">
        <v>13</v>
      </c>
      <c r="C69" s="16">
        <v>1415</v>
      </c>
      <c r="D69" s="4"/>
    </row>
    <row r="70" spans="1:4" ht="64.5" customHeight="1" x14ac:dyDescent="0.25">
      <c r="A70" s="49"/>
      <c r="B70" s="3" t="s">
        <v>67</v>
      </c>
      <c r="C70" s="16">
        <v>1880.9</v>
      </c>
      <c r="D70" s="3"/>
    </row>
    <row r="71" spans="1:4" ht="47.25" x14ac:dyDescent="0.25">
      <c r="A71" s="49"/>
      <c r="B71" s="3" t="s">
        <v>12</v>
      </c>
      <c r="C71" s="36">
        <f>C72</f>
        <v>525</v>
      </c>
      <c r="D71" s="3"/>
    </row>
    <row r="72" spans="1:4" ht="35.25" customHeight="1" x14ac:dyDescent="0.25">
      <c r="A72" s="49"/>
      <c r="B72" s="3" t="s">
        <v>115</v>
      </c>
      <c r="C72" s="36">
        <v>525</v>
      </c>
      <c r="D72" s="24"/>
    </row>
    <row r="73" spans="1:4" ht="34.5" customHeight="1" x14ac:dyDescent="0.25">
      <c r="A73" s="49"/>
      <c r="B73" s="3" t="s">
        <v>116</v>
      </c>
      <c r="C73" s="36" t="s">
        <v>17</v>
      </c>
      <c r="D73" s="3"/>
    </row>
    <row r="74" spans="1:4" ht="51.75" customHeight="1" x14ac:dyDescent="0.25">
      <c r="A74" s="49"/>
      <c r="B74" s="3" t="s">
        <v>117</v>
      </c>
      <c r="C74" s="31" t="s">
        <v>17</v>
      </c>
      <c r="D74" s="3"/>
    </row>
    <row r="75" spans="1:4" ht="66" customHeight="1" x14ac:dyDescent="0.25">
      <c r="A75" s="49"/>
      <c r="B75" s="3" t="s">
        <v>123</v>
      </c>
      <c r="C75" s="13">
        <v>0</v>
      </c>
      <c r="D75" s="3"/>
    </row>
    <row r="76" spans="1:4" ht="78.75" customHeight="1" x14ac:dyDescent="0.25">
      <c r="A76" s="50"/>
      <c r="B76" s="3" t="s">
        <v>11</v>
      </c>
      <c r="C76" s="13">
        <v>0</v>
      </c>
      <c r="D76" s="3"/>
    </row>
    <row r="77" spans="1:4" ht="94.5" customHeight="1" x14ac:dyDescent="0.25">
      <c r="A77" s="59" t="s">
        <v>74</v>
      </c>
      <c r="B77" s="60"/>
      <c r="C77" s="60"/>
      <c r="D77" s="61"/>
    </row>
    <row r="78" spans="1:4" ht="45.75" customHeight="1" x14ac:dyDescent="0.25">
      <c r="A78" s="25">
        <v>6</v>
      </c>
      <c r="B78" s="35" t="s">
        <v>102</v>
      </c>
      <c r="C78" s="34" t="s">
        <v>120</v>
      </c>
      <c r="D78" s="25" t="s">
        <v>0</v>
      </c>
    </row>
    <row r="79" spans="1:4" ht="45" customHeight="1" x14ac:dyDescent="0.25">
      <c r="A79" s="74"/>
      <c r="B79" s="3" t="s">
        <v>64</v>
      </c>
      <c r="C79" s="30" t="s">
        <v>17</v>
      </c>
      <c r="D79" s="3"/>
    </row>
    <row r="80" spans="1:4" ht="33.75" customHeight="1" x14ac:dyDescent="0.25">
      <c r="A80" s="75"/>
      <c r="B80" s="3" t="s">
        <v>65</v>
      </c>
      <c r="C80" s="30" t="s">
        <v>17</v>
      </c>
      <c r="D80" s="3"/>
    </row>
    <row r="81" spans="1:4" ht="33.75" customHeight="1" x14ac:dyDescent="0.25">
      <c r="A81" s="75"/>
      <c r="B81" s="3" t="s">
        <v>76</v>
      </c>
      <c r="C81" s="31" t="s">
        <v>124</v>
      </c>
      <c r="D81" s="3"/>
    </row>
    <row r="82" spans="1:4" ht="33.75" customHeight="1" x14ac:dyDescent="0.25">
      <c r="A82" s="75"/>
      <c r="B82" s="3" t="s">
        <v>81</v>
      </c>
      <c r="C82" s="31" t="s">
        <v>125</v>
      </c>
      <c r="D82" s="3"/>
    </row>
    <row r="83" spans="1:4" ht="33.75" customHeight="1" x14ac:dyDescent="0.25">
      <c r="A83" s="76"/>
      <c r="B83" s="3" t="s">
        <v>88</v>
      </c>
      <c r="C83" s="32" t="s">
        <v>126</v>
      </c>
      <c r="D83" s="3"/>
    </row>
    <row r="84" spans="1:4" ht="36.75" customHeight="1" x14ac:dyDescent="0.25">
      <c r="A84" s="71" t="s">
        <v>75</v>
      </c>
      <c r="B84" s="72"/>
      <c r="C84" s="72"/>
      <c r="D84" s="73"/>
    </row>
    <row r="85" spans="1:4" ht="31.5" customHeight="1" x14ac:dyDescent="0.25">
      <c r="A85" s="25">
        <v>7</v>
      </c>
      <c r="B85" s="35" t="s">
        <v>103</v>
      </c>
      <c r="C85" s="16">
        <f>SUM(C86:C90)</f>
        <v>0</v>
      </c>
      <c r="D85" s="25" t="s">
        <v>0</v>
      </c>
    </row>
    <row r="86" spans="1:4" ht="16.5" customHeight="1" x14ac:dyDescent="0.25">
      <c r="A86" s="62"/>
      <c r="B86" s="3" t="s">
        <v>104</v>
      </c>
      <c r="C86" s="16"/>
      <c r="D86" s="10"/>
    </row>
    <row r="87" spans="1:4" ht="16.5" customHeight="1" x14ac:dyDescent="0.25">
      <c r="A87" s="63"/>
      <c r="B87" s="3" t="s">
        <v>105</v>
      </c>
      <c r="C87" s="16"/>
      <c r="D87" s="10"/>
    </row>
    <row r="88" spans="1:4" ht="16.5" customHeight="1" x14ac:dyDescent="0.25">
      <c r="A88" s="63"/>
      <c r="B88" s="3" t="s">
        <v>106</v>
      </c>
      <c r="C88" s="16"/>
      <c r="D88" s="10"/>
    </row>
    <row r="89" spans="1:4" ht="30" customHeight="1" x14ac:dyDescent="0.25">
      <c r="A89" s="63"/>
      <c r="B89" s="3" t="s">
        <v>107</v>
      </c>
      <c r="C89" s="16"/>
      <c r="D89" s="10"/>
    </row>
    <row r="90" spans="1:4" ht="33" customHeight="1" x14ac:dyDescent="0.25">
      <c r="A90" s="64"/>
      <c r="B90" s="3" t="s">
        <v>108</v>
      </c>
      <c r="C90" s="16"/>
      <c r="D90" s="10"/>
    </row>
    <row r="91" spans="1:4" ht="46.5" customHeight="1" x14ac:dyDescent="0.25">
      <c r="A91" s="77" t="s">
        <v>87</v>
      </c>
      <c r="B91" s="78"/>
      <c r="C91" s="78"/>
      <c r="D91" s="79"/>
    </row>
    <row r="92" spans="1:4" ht="30.75" customHeight="1" x14ac:dyDescent="0.25">
      <c r="A92" s="23">
        <v>8</v>
      </c>
      <c r="B92" s="24" t="s">
        <v>66</v>
      </c>
      <c r="C92" s="16"/>
      <c r="D92" s="25" t="s">
        <v>0</v>
      </c>
    </row>
    <row r="93" spans="1:4" ht="30" customHeight="1" x14ac:dyDescent="0.25">
      <c r="A93" s="62"/>
      <c r="B93" s="3" t="s">
        <v>7</v>
      </c>
      <c r="C93" s="16" t="s">
        <v>17</v>
      </c>
      <c r="D93" s="11"/>
    </row>
    <row r="94" spans="1:4" ht="31.5" x14ac:dyDescent="0.25">
      <c r="A94" s="63"/>
      <c r="B94" s="3" t="s">
        <v>6</v>
      </c>
      <c r="C94" s="16" t="s">
        <v>17</v>
      </c>
      <c r="D94" s="25" t="s">
        <v>0</v>
      </c>
    </row>
    <row r="95" spans="1:4" ht="47.25" x14ac:dyDescent="0.25">
      <c r="A95" s="63"/>
      <c r="B95" s="3" t="s">
        <v>5</v>
      </c>
      <c r="C95" s="19" t="s">
        <v>17</v>
      </c>
      <c r="D95" s="25" t="s">
        <v>4</v>
      </c>
    </row>
    <row r="96" spans="1:4" ht="47.25" x14ac:dyDescent="0.25">
      <c r="A96" s="63"/>
      <c r="B96" s="3" t="s">
        <v>82</v>
      </c>
      <c r="C96" s="19" t="s">
        <v>17</v>
      </c>
      <c r="D96" s="25" t="s">
        <v>4</v>
      </c>
    </row>
    <row r="97" spans="1:4" ht="59.25" customHeight="1" x14ac:dyDescent="0.25">
      <c r="A97" s="63"/>
      <c r="B97" s="3" t="s">
        <v>83</v>
      </c>
      <c r="C97" s="19" t="s">
        <v>17</v>
      </c>
      <c r="D97" s="25" t="s">
        <v>4</v>
      </c>
    </row>
    <row r="98" spans="1:4" ht="60.75" customHeight="1" x14ac:dyDescent="0.25">
      <c r="A98" s="64"/>
      <c r="B98" s="3" t="s">
        <v>3</v>
      </c>
      <c r="C98" s="16" t="s">
        <v>17</v>
      </c>
      <c r="D98" s="25" t="s">
        <v>2</v>
      </c>
    </row>
    <row r="99" spans="1:4" ht="55.5" customHeight="1" x14ac:dyDescent="0.25">
      <c r="A99" s="80" t="s">
        <v>86</v>
      </c>
      <c r="B99" s="81"/>
      <c r="C99" s="81"/>
      <c r="D99" s="82"/>
    </row>
    <row r="100" spans="1:4" ht="31.5" x14ac:dyDescent="0.25">
      <c r="A100" s="25">
        <v>9</v>
      </c>
      <c r="B100" s="35" t="s">
        <v>109</v>
      </c>
      <c r="C100" s="37">
        <v>4334</v>
      </c>
      <c r="D100" s="10"/>
    </row>
    <row r="101" spans="1:4" ht="30" customHeight="1" x14ac:dyDescent="0.25">
      <c r="A101" s="59" t="s">
        <v>118</v>
      </c>
      <c r="B101" s="60"/>
      <c r="C101" s="60"/>
      <c r="D101" s="61"/>
    </row>
    <row r="102" spans="1:4" ht="29.25" customHeight="1" x14ac:dyDescent="0.25">
      <c r="A102" s="25">
        <v>10</v>
      </c>
      <c r="B102" s="2" t="s">
        <v>110</v>
      </c>
      <c r="C102" s="19">
        <v>15.6</v>
      </c>
      <c r="D102" s="25" t="s">
        <v>0</v>
      </c>
    </row>
    <row r="103" spans="1:4" ht="30" customHeight="1" x14ac:dyDescent="0.25">
      <c r="A103" s="59" t="s">
        <v>85</v>
      </c>
      <c r="B103" s="60"/>
      <c r="C103" s="60"/>
      <c r="D103" s="61"/>
    </row>
    <row r="104" spans="1:4" ht="47.25" customHeight="1" x14ac:dyDescent="0.25">
      <c r="A104" s="25">
        <v>11</v>
      </c>
      <c r="B104" s="85" t="s">
        <v>127</v>
      </c>
      <c r="C104" s="86"/>
      <c r="D104" s="87"/>
    </row>
    <row r="105" spans="1:4" ht="33.75" customHeight="1" x14ac:dyDescent="0.25">
      <c r="A105" s="83"/>
      <c r="B105" s="84" t="s">
        <v>122</v>
      </c>
      <c r="C105" s="84"/>
      <c r="D105" s="84"/>
    </row>
    <row r="106" spans="1:4" ht="271.5" customHeight="1" x14ac:dyDescent="0.25">
      <c r="A106" s="83"/>
      <c r="B106" s="84" t="s">
        <v>94</v>
      </c>
      <c r="C106" s="84"/>
      <c r="D106" s="84"/>
    </row>
    <row r="107" spans="1:4" ht="82.5" customHeight="1" x14ac:dyDescent="0.25">
      <c r="A107" s="84" t="s">
        <v>95</v>
      </c>
      <c r="B107" s="84"/>
      <c r="C107" s="84"/>
      <c r="D107" s="84"/>
    </row>
  </sheetData>
  <mergeCells count="31">
    <mergeCell ref="A105:A106"/>
    <mergeCell ref="B105:D105"/>
    <mergeCell ref="B106:D106"/>
    <mergeCell ref="A107:D107"/>
    <mergeCell ref="B104:D104"/>
    <mergeCell ref="A91:D91"/>
    <mergeCell ref="A93:A98"/>
    <mergeCell ref="A99:D99"/>
    <mergeCell ref="A101:D101"/>
    <mergeCell ref="A103:D103"/>
    <mergeCell ref="A86:A90"/>
    <mergeCell ref="A52:D52"/>
    <mergeCell ref="A54:A60"/>
    <mergeCell ref="A61:D61"/>
    <mergeCell ref="A63:A76"/>
    <mergeCell ref="A77:D77"/>
    <mergeCell ref="A79:A83"/>
    <mergeCell ref="A84:D84"/>
    <mergeCell ref="A47:A51"/>
    <mergeCell ref="A1:D1"/>
    <mergeCell ref="A2:D2"/>
    <mergeCell ref="A3:D3"/>
    <mergeCell ref="A11:A14"/>
    <mergeCell ref="A16:A19"/>
    <mergeCell ref="A27:D27"/>
    <mergeCell ref="A29:A31"/>
    <mergeCell ref="A33:A38"/>
    <mergeCell ref="A40:A41"/>
    <mergeCell ref="A43:A44"/>
    <mergeCell ref="A45:D45"/>
    <mergeCell ref="A21:A26"/>
  </mergeCells>
  <pageMargins left="0.51181102362204722" right="0.31496062992125984" top="0.15748031496062992" bottom="0.15748031496062992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107"/>
  <sheetViews>
    <sheetView view="pageBreakPreview" topLeftCell="A16" zoomScale="110" zoomScaleSheetLayoutView="110" workbookViewId="0">
      <selection activeCell="D30" sqref="D30"/>
    </sheetView>
  </sheetViews>
  <sheetFormatPr defaultRowHeight="15" x14ac:dyDescent="0.25"/>
  <cols>
    <col min="1" max="1" width="5.7109375" style="7" customWidth="1"/>
    <col min="2" max="2" width="37.7109375" style="7" customWidth="1"/>
    <col min="3" max="3" width="29.7109375" style="8" customWidth="1"/>
    <col min="4" max="4" width="21.42578125" style="7" customWidth="1"/>
  </cols>
  <sheetData>
    <row r="1" spans="1:4" ht="18.75" x14ac:dyDescent="0.25">
      <c r="A1" s="51" t="s">
        <v>41</v>
      </c>
      <c r="B1" s="51"/>
      <c r="C1" s="51"/>
      <c r="D1" s="51"/>
    </row>
    <row r="2" spans="1:4" ht="18.75" x14ac:dyDescent="0.25">
      <c r="A2" s="51" t="s">
        <v>97</v>
      </c>
      <c r="B2" s="51"/>
      <c r="C2" s="51"/>
      <c r="D2" s="51"/>
    </row>
    <row r="3" spans="1:4" ht="15.75" x14ac:dyDescent="0.25">
      <c r="A3" s="52" t="s">
        <v>40</v>
      </c>
      <c r="B3" s="52"/>
      <c r="C3" s="52"/>
      <c r="D3" s="52"/>
    </row>
    <row r="4" spans="1:4" ht="15.75" x14ac:dyDescent="0.25">
      <c r="A4" s="6"/>
    </row>
    <row r="5" spans="1:4" ht="32.25" customHeight="1" x14ac:dyDescent="0.25">
      <c r="A5" s="28" t="s">
        <v>39</v>
      </c>
      <c r="B5" s="4" t="s">
        <v>38</v>
      </c>
      <c r="C5" s="4" t="s">
        <v>37</v>
      </c>
      <c r="D5" s="4" t="s">
        <v>36</v>
      </c>
    </row>
    <row r="6" spans="1:4" ht="31.5" x14ac:dyDescent="0.25">
      <c r="A6" s="28">
        <v>1</v>
      </c>
      <c r="B6" s="4" t="s">
        <v>35</v>
      </c>
      <c r="C6" s="34" t="s">
        <v>119</v>
      </c>
      <c r="D6" s="28" t="s">
        <v>34</v>
      </c>
    </row>
    <row r="7" spans="1:4" ht="15.75" x14ac:dyDescent="0.25">
      <c r="A7" s="5" t="s">
        <v>33</v>
      </c>
      <c r="B7" s="4" t="s">
        <v>32</v>
      </c>
      <c r="C7" s="16" t="s">
        <v>100</v>
      </c>
      <c r="D7" s="4"/>
    </row>
    <row r="8" spans="1:4" ht="15.75" x14ac:dyDescent="0.25">
      <c r="A8" s="5" t="s">
        <v>31</v>
      </c>
      <c r="B8" s="4" t="s">
        <v>30</v>
      </c>
      <c r="C8" s="16">
        <v>91</v>
      </c>
      <c r="D8" s="4"/>
    </row>
    <row r="9" spans="1:4" ht="15.75" x14ac:dyDescent="0.25">
      <c r="A9" s="5" t="s">
        <v>29</v>
      </c>
      <c r="B9" s="4" t="s">
        <v>28</v>
      </c>
      <c r="C9" s="16">
        <v>5</v>
      </c>
      <c r="D9" s="4"/>
    </row>
    <row r="10" spans="1:4" ht="48.75" customHeight="1" x14ac:dyDescent="0.25">
      <c r="A10" s="5" t="s">
        <v>27</v>
      </c>
      <c r="B10" s="4" t="s">
        <v>68</v>
      </c>
      <c r="C10" s="44">
        <f>C11+C12+C13+C14</f>
        <v>1347930</v>
      </c>
      <c r="D10" s="4"/>
    </row>
    <row r="11" spans="1:4" ht="15.75" x14ac:dyDescent="0.25">
      <c r="A11" s="53"/>
      <c r="B11" s="9" t="s">
        <v>42</v>
      </c>
      <c r="C11" s="45">
        <v>27473</v>
      </c>
      <c r="D11" s="4"/>
    </row>
    <row r="12" spans="1:4" ht="15.75" x14ac:dyDescent="0.25">
      <c r="A12" s="54"/>
      <c r="B12" s="9" t="s">
        <v>43</v>
      </c>
      <c r="C12" s="16">
        <v>60598</v>
      </c>
      <c r="D12" s="4"/>
    </row>
    <row r="13" spans="1:4" ht="15.75" x14ac:dyDescent="0.25">
      <c r="A13" s="54"/>
      <c r="B13" s="9" t="s">
        <v>44</v>
      </c>
      <c r="C13" s="16">
        <v>14425</v>
      </c>
      <c r="D13" s="4"/>
    </row>
    <row r="14" spans="1:4" ht="15.75" x14ac:dyDescent="0.25">
      <c r="A14" s="55"/>
      <c r="B14" s="9" t="s">
        <v>45</v>
      </c>
      <c r="C14" s="16">
        <v>1245434</v>
      </c>
      <c r="D14" s="4"/>
    </row>
    <row r="15" spans="1:4" ht="34.5" x14ac:dyDescent="0.25">
      <c r="A15" s="5" t="s">
        <v>26</v>
      </c>
      <c r="B15" s="4" t="s">
        <v>25</v>
      </c>
      <c r="C15" s="44">
        <f>C16+C17+C18+C19</f>
        <v>161845020</v>
      </c>
      <c r="D15" s="4"/>
    </row>
    <row r="16" spans="1:4" ht="15.75" x14ac:dyDescent="0.25">
      <c r="A16" s="53"/>
      <c r="B16" s="9" t="s">
        <v>42</v>
      </c>
      <c r="C16" s="16">
        <v>734580</v>
      </c>
      <c r="D16" s="4"/>
    </row>
    <row r="17" spans="1:4" ht="15.75" x14ac:dyDescent="0.25">
      <c r="A17" s="54"/>
      <c r="B17" s="9" t="s">
        <v>43</v>
      </c>
      <c r="C17" s="45">
        <v>3983470</v>
      </c>
      <c r="D17" s="4"/>
    </row>
    <row r="18" spans="1:4" ht="15.75" x14ac:dyDescent="0.25">
      <c r="A18" s="54"/>
      <c r="B18" s="9" t="s">
        <v>44</v>
      </c>
      <c r="C18" s="16">
        <v>1804380</v>
      </c>
      <c r="D18" s="4"/>
    </row>
    <row r="19" spans="1:4" ht="15.75" x14ac:dyDescent="0.25">
      <c r="A19" s="55"/>
      <c r="B19" s="9" t="s">
        <v>45</v>
      </c>
      <c r="C19" s="16">
        <v>155322590</v>
      </c>
      <c r="D19" s="4"/>
    </row>
    <row r="20" spans="1:4" ht="48.75" customHeight="1" x14ac:dyDescent="0.25">
      <c r="A20" s="5" t="s">
        <v>96</v>
      </c>
      <c r="B20" s="4" t="s">
        <v>131</v>
      </c>
      <c r="C20" s="29">
        <v>0.7</v>
      </c>
      <c r="D20" s="4"/>
    </row>
    <row r="21" spans="1:4" ht="15.75" x14ac:dyDescent="0.25">
      <c r="A21" s="53"/>
      <c r="B21" s="9" t="s">
        <v>48</v>
      </c>
      <c r="C21" s="34">
        <v>0.8</v>
      </c>
      <c r="D21" s="4"/>
    </row>
    <row r="22" spans="1:4" ht="15.75" x14ac:dyDescent="0.25">
      <c r="A22" s="54"/>
      <c r="B22" s="9" t="s">
        <v>49</v>
      </c>
      <c r="C22" s="34">
        <v>0.7</v>
      </c>
      <c r="D22" s="4"/>
    </row>
    <row r="23" spans="1:4" ht="15.75" x14ac:dyDescent="0.25">
      <c r="A23" s="54"/>
      <c r="B23" s="9" t="s">
        <v>63</v>
      </c>
      <c r="C23" s="34">
        <v>0.8</v>
      </c>
      <c r="D23" s="4"/>
    </row>
    <row r="24" spans="1:4" ht="15.75" x14ac:dyDescent="0.25">
      <c r="A24" s="54"/>
      <c r="B24" s="9" t="s">
        <v>50</v>
      </c>
      <c r="C24" s="34">
        <v>0.8</v>
      </c>
      <c r="D24" s="4"/>
    </row>
    <row r="25" spans="1:4" ht="15.75" x14ac:dyDescent="0.25">
      <c r="A25" s="54"/>
      <c r="B25" s="9" t="s">
        <v>132</v>
      </c>
      <c r="C25" s="34">
        <v>1.5</v>
      </c>
      <c r="D25" s="4"/>
    </row>
    <row r="26" spans="1:4" ht="15.75" x14ac:dyDescent="0.25">
      <c r="A26" s="55"/>
      <c r="B26" s="9" t="s">
        <v>51</v>
      </c>
      <c r="C26" s="34">
        <v>1.8</v>
      </c>
      <c r="D26" s="4"/>
    </row>
    <row r="27" spans="1:4" ht="20.25" customHeight="1" x14ac:dyDescent="0.25">
      <c r="A27" s="56" t="s">
        <v>71</v>
      </c>
      <c r="B27" s="57"/>
      <c r="C27" s="57"/>
      <c r="D27" s="58"/>
    </row>
    <row r="28" spans="1:4" ht="32.25" customHeight="1" x14ac:dyDescent="0.25">
      <c r="A28" s="28">
        <v>2</v>
      </c>
      <c r="B28" s="4" t="s">
        <v>24</v>
      </c>
      <c r="C28" s="34" t="s">
        <v>120</v>
      </c>
      <c r="D28" s="28" t="s">
        <v>0</v>
      </c>
    </row>
    <row r="29" spans="1:4" ht="15.75" customHeight="1" x14ac:dyDescent="0.25">
      <c r="A29" s="48"/>
      <c r="B29" s="9" t="s">
        <v>46</v>
      </c>
      <c r="C29" s="33">
        <v>1871.3</v>
      </c>
      <c r="D29" s="4"/>
    </row>
    <row r="30" spans="1:4" ht="15.75" customHeight="1" x14ac:dyDescent="0.25">
      <c r="A30" s="49"/>
      <c r="B30" s="9" t="s">
        <v>53</v>
      </c>
      <c r="C30" s="33">
        <v>74.921000000000006</v>
      </c>
      <c r="D30" s="15"/>
    </row>
    <row r="31" spans="1:4" ht="15.75" customHeight="1" x14ac:dyDescent="0.25">
      <c r="A31" s="50"/>
      <c r="B31" s="9" t="s">
        <v>47</v>
      </c>
      <c r="C31" s="42">
        <f>C30/C29</f>
        <v>4.0036872762250847E-2</v>
      </c>
      <c r="D31" s="17"/>
    </row>
    <row r="32" spans="1:4" ht="34.5" x14ac:dyDescent="0.25">
      <c r="A32" s="5" t="s">
        <v>23</v>
      </c>
      <c r="B32" s="2" t="s">
        <v>69</v>
      </c>
      <c r="C32" s="43">
        <f>C33+C34+C35+C36+C37+C38</f>
        <v>74.921000000000006</v>
      </c>
      <c r="D32" s="4"/>
    </row>
    <row r="33" spans="1:4" ht="15.75" customHeight="1" x14ac:dyDescent="0.25">
      <c r="A33" s="48"/>
      <c r="B33" s="9" t="s">
        <v>48</v>
      </c>
      <c r="C33" s="33">
        <v>2.25</v>
      </c>
      <c r="D33" s="4"/>
    </row>
    <row r="34" spans="1:4" ht="15.75" customHeight="1" x14ac:dyDescent="0.25">
      <c r="A34" s="49"/>
      <c r="B34" s="9" t="s">
        <v>49</v>
      </c>
      <c r="C34" s="33">
        <v>56.941000000000003</v>
      </c>
      <c r="D34" s="4"/>
    </row>
    <row r="35" spans="1:4" ht="15.75" customHeight="1" x14ac:dyDescent="0.25">
      <c r="A35" s="49"/>
      <c r="B35" s="9" t="s">
        <v>50</v>
      </c>
      <c r="C35" s="33">
        <v>15.73</v>
      </c>
      <c r="D35" s="4"/>
    </row>
    <row r="36" spans="1:4" ht="15.75" customHeight="1" x14ac:dyDescent="0.25">
      <c r="A36" s="49"/>
      <c r="B36" s="9" t="s">
        <v>51</v>
      </c>
      <c r="C36" s="33">
        <v>0</v>
      </c>
      <c r="D36" s="4"/>
    </row>
    <row r="37" spans="1:4" ht="15.75" customHeight="1" x14ac:dyDescent="0.25">
      <c r="A37" s="49"/>
      <c r="B37" s="9" t="s">
        <v>63</v>
      </c>
      <c r="C37" s="33">
        <v>0</v>
      </c>
      <c r="D37" s="4"/>
    </row>
    <row r="38" spans="1:4" ht="15.75" customHeight="1" x14ac:dyDescent="0.25">
      <c r="A38" s="50"/>
      <c r="B38" s="9" t="s">
        <v>52</v>
      </c>
      <c r="C38" s="33">
        <v>0</v>
      </c>
      <c r="D38" s="4"/>
    </row>
    <row r="39" spans="1:4" ht="50.25" customHeight="1" x14ac:dyDescent="0.25">
      <c r="A39" s="5" t="s">
        <v>22</v>
      </c>
      <c r="B39" s="2" t="s">
        <v>21</v>
      </c>
      <c r="C39" s="28"/>
      <c r="D39" s="4"/>
    </row>
    <row r="40" spans="1:4" ht="15.75" x14ac:dyDescent="0.25">
      <c r="A40" s="48"/>
      <c r="B40" s="9" t="s">
        <v>46</v>
      </c>
      <c r="C40" s="33">
        <v>1871.3</v>
      </c>
      <c r="D40" s="4"/>
    </row>
    <row r="41" spans="1:4" ht="15.75" x14ac:dyDescent="0.25">
      <c r="A41" s="50"/>
      <c r="B41" s="9" t="s">
        <v>53</v>
      </c>
      <c r="C41" s="33">
        <v>74.921000000000006</v>
      </c>
      <c r="D41" s="4"/>
    </row>
    <row r="42" spans="1:4" ht="31.5" x14ac:dyDescent="0.25">
      <c r="A42" s="5" t="s">
        <v>20</v>
      </c>
      <c r="B42" s="27" t="s">
        <v>19</v>
      </c>
      <c r="C42" s="4"/>
      <c r="D42" s="4"/>
    </row>
    <row r="43" spans="1:4" ht="15.75" x14ac:dyDescent="0.25">
      <c r="A43" s="48"/>
      <c r="B43" s="9" t="s">
        <v>46</v>
      </c>
      <c r="C43" s="45">
        <v>0</v>
      </c>
      <c r="D43" s="4"/>
    </row>
    <row r="44" spans="1:4" ht="15.75" x14ac:dyDescent="0.25">
      <c r="A44" s="50"/>
      <c r="B44" s="9" t="s">
        <v>53</v>
      </c>
      <c r="C44" s="16">
        <v>0</v>
      </c>
      <c r="D44" s="4"/>
    </row>
    <row r="45" spans="1:4" ht="24" customHeight="1" x14ac:dyDescent="0.25">
      <c r="A45" s="59" t="s">
        <v>72</v>
      </c>
      <c r="B45" s="60"/>
      <c r="C45" s="60"/>
      <c r="D45" s="61"/>
    </row>
    <row r="46" spans="1:4" ht="31.5" x14ac:dyDescent="0.25">
      <c r="A46" s="28">
        <v>3</v>
      </c>
      <c r="B46" s="2" t="s">
        <v>18</v>
      </c>
      <c r="C46" s="34" t="s">
        <v>120</v>
      </c>
      <c r="D46" s="28" t="s">
        <v>0</v>
      </c>
    </row>
    <row r="47" spans="1:4" ht="15.75" x14ac:dyDescent="0.25">
      <c r="A47" s="48"/>
      <c r="B47" s="9" t="s">
        <v>54</v>
      </c>
      <c r="C47" s="38">
        <f>C48+C49</f>
        <v>16827</v>
      </c>
      <c r="D47" s="4"/>
    </row>
    <row r="48" spans="1:4" ht="15.75" x14ac:dyDescent="0.25">
      <c r="A48" s="49"/>
      <c r="B48" s="9" t="s">
        <v>55</v>
      </c>
      <c r="C48" s="39">
        <v>16508</v>
      </c>
      <c r="D48" s="4"/>
    </row>
    <row r="49" spans="1:12" ht="31.5" x14ac:dyDescent="0.25">
      <c r="A49" s="49"/>
      <c r="B49" s="9" t="s">
        <v>56</v>
      </c>
      <c r="C49" s="40" t="s">
        <v>99</v>
      </c>
      <c r="D49" s="4"/>
    </row>
    <row r="50" spans="1:12" ht="15.75" x14ac:dyDescent="0.25">
      <c r="A50" s="49"/>
      <c r="B50" s="9" t="s">
        <v>57</v>
      </c>
      <c r="C50" s="41">
        <f>C48/C47</f>
        <v>0.98104237237772629</v>
      </c>
      <c r="D50" s="4"/>
    </row>
    <row r="51" spans="1:12" ht="15.75" x14ac:dyDescent="0.25">
      <c r="A51" s="50"/>
      <c r="B51" s="9" t="s">
        <v>58</v>
      </c>
      <c r="C51" s="41">
        <f>C49/C48</f>
        <v>1.9323964138599468E-2</v>
      </c>
      <c r="D51" s="4"/>
    </row>
    <row r="52" spans="1:12" ht="45" customHeight="1" x14ac:dyDescent="0.25">
      <c r="A52" s="65" t="s">
        <v>70</v>
      </c>
      <c r="B52" s="66"/>
      <c r="C52" s="66"/>
      <c r="D52" s="67"/>
    </row>
    <row r="53" spans="1:12" ht="47.25" x14ac:dyDescent="0.25">
      <c r="A53" s="28">
        <v>4</v>
      </c>
      <c r="B53" s="27" t="s">
        <v>80</v>
      </c>
      <c r="C53" s="34" t="s">
        <v>120</v>
      </c>
      <c r="D53" s="28" t="s">
        <v>0</v>
      </c>
      <c r="L53" t="s">
        <v>84</v>
      </c>
    </row>
    <row r="54" spans="1:12" ht="15.75" customHeight="1" x14ac:dyDescent="0.25">
      <c r="A54" s="68"/>
      <c r="B54" s="21" t="s">
        <v>59</v>
      </c>
      <c r="C54" s="19">
        <v>0</v>
      </c>
      <c r="D54" s="18"/>
    </row>
    <row r="55" spans="1:12" ht="15.75" customHeight="1" x14ac:dyDescent="0.25">
      <c r="A55" s="69"/>
      <c r="B55" s="21" t="s">
        <v>60</v>
      </c>
      <c r="C55" s="19">
        <v>0</v>
      </c>
      <c r="D55" s="18"/>
    </row>
    <row r="56" spans="1:12" ht="15.75" customHeight="1" x14ac:dyDescent="0.25">
      <c r="A56" s="69"/>
      <c r="B56" s="20" t="s">
        <v>77</v>
      </c>
      <c r="C56" s="19">
        <v>0</v>
      </c>
      <c r="D56" s="18"/>
    </row>
    <row r="57" spans="1:12" ht="15.75" customHeight="1" x14ac:dyDescent="0.25">
      <c r="A57" s="69"/>
      <c r="B57" s="20" t="s">
        <v>78</v>
      </c>
      <c r="C57" s="19">
        <v>0</v>
      </c>
      <c r="D57" s="18"/>
    </row>
    <row r="58" spans="1:12" ht="15.75" customHeight="1" x14ac:dyDescent="0.25">
      <c r="A58" s="69"/>
      <c r="B58" s="20" t="s">
        <v>79</v>
      </c>
      <c r="C58" s="19">
        <v>0</v>
      </c>
      <c r="D58" s="18"/>
    </row>
    <row r="59" spans="1:12" ht="15.75" customHeight="1" x14ac:dyDescent="0.25">
      <c r="A59" s="69"/>
      <c r="B59" s="21" t="s">
        <v>61</v>
      </c>
      <c r="C59" s="16">
        <v>0</v>
      </c>
      <c r="D59" s="18"/>
    </row>
    <row r="60" spans="1:12" ht="31.5" x14ac:dyDescent="0.25">
      <c r="A60" s="70"/>
      <c r="B60" s="21" t="s">
        <v>62</v>
      </c>
      <c r="C60" s="19">
        <v>0</v>
      </c>
      <c r="D60" s="18"/>
    </row>
    <row r="61" spans="1:12" ht="36" customHeight="1" x14ac:dyDescent="0.25">
      <c r="A61" s="71" t="s">
        <v>101</v>
      </c>
      <c r="B61" s="72"/>
      <c r="C61" s="72"/>
      <c r="D61" s="73"/>
    </row>
    <row r="62" spans="1:12" ht="61.5" customHeight="1" x14ac:dyDescent="0.25">
      <c r="A62" s="28">
        <v>5</v>
      </c>
      <c r="B62" s="2" t="s">
        <v>16</v>
      </c>
      <c r="C62" s="34" t="s">
        <v>121</v>
      </c>
      <c r="D62" s="28" t="s">
        <v>0</v>
      </c>
    </row>
    <row r="63" spans="1:12" ht="15.75" x14ac:dyDescent="0.25">
      <c r="A63" s="48"/>
      <c r="B63" s="3" t="s">
        <v>15</v>
      </c>
      <c r="C63" s="12" t="s">
        <v>89</v>
      </c>
      <c r="D63" s="4"/>
      <c r="E63" s="14"/>
      <c r="G63" s="14"/>
    </row>
    <row r="64" spans="1:12" ht="83.25" customHeight="1" x14ac:dyDescent="0.25">
      <c r="A64" s="49"/>
      <c r="B64" s="1" t="s">
        <v>14</v>
      </c>
      <c r="C64" s="16" t="s">
        <v>17</v>
      </c>
      <c r="D64" s="4"/>
    </row>
    <row r="65" spans="1:4" ht="30.75" customHeight="1" x14ac:dyDescent="0.25">
      <c r="A65" s="49"/>
      <c r="B65" s="1" t="s">
        <v>111</v>
      </c>
      <c r="C65" s="28">
        <v>11044</v>
      </c>
      <c r="D65" s="28"/>
    </row>
    <row r="66" spans="1:4" ht="46.5" customHeight="1" x14ac:dyDescent="0.25">
      <c r="A66" s="49"/>
      <c r="B66" s="3" t="s">
        <v>113</v>
      </c>
      <c r="C66" s="28" t="s">
        <v>17</v>
      </c>
      <c r="D66" s="4"/>
    </row>
    <row r="67" spans="1:4" ht="33" customHeight="1" x14ac:dyDescent="0.25">
      <c r="A67" s="49"/>
      <c r="B67" s="3" t="s">
        <v>112</v>
      </c>
      <c r="C67" s="28" t="s">
        <v>17</v>
      </c>
      <c r="D67" s="4"/>
    </row>
    <row r="68" spans="1:4" ht="34.5" customHeight="1" x14ac:dyDescent="0.25">
      <c r="A68" s="49"/>
      <c r="B68" s="3" t="s">
        <v>114</v>
      </c>
      <c r="C68" s="28" t="s">
        <v>17</v>
      </c>
      <c r="D68" s="4"/>
    </row>
    <row r="69" spans="1:4" ht="63" x14ac:dyDescent="0.25">
      <c r="A69" s="49"/>
      <c r="B69" s="1" t="s">
        <v>13</v>
      </c>
      <c r="C69" s="16">
        <v>203469</v>
      </c>
      <c r="D69" s="4"/>
    </row>
    <row r="70" spans="1:4" ht="64.5" customHeight="1" x14ac:dyDescent="0.25">
      <c r="A70" s="49"/>
      <c r="B70" s="3" t="s">
        <v>67</v>
      </c>
      <c r="C70" s="16">
        <v>24720</v>
      </c>
      <c r="D70" s="3"/>
    </row>
    <row r="71" spans="1:4" ht="47.25" x14ac:dyDescent="0.25">
      <c r="A71" s="49"/>
      <c r="B71" s="3" t="s">
        <v>12</v>
      </c>
      <c r="C71" s="36">
        <f>C72</f>
        <v>55847</v>
      </c>
      <c r="D71" s="3"/>
    </row>
    <row r="72" spans="1:4" ht="33.75" customHeight="1" x14ac:dyDescent="0.25">
      <c r="A72" s="49"/>
      <c r="B72" s="3" t="s">
        <v>115</v>
      </c>
      <c r="C72" s="36">
        <v>55847</v>
      </c>
      <c r="D72" s="27"/>
    </row>
    <row r="73" spans="1:4" ht="30.75" customHeight="1" x14ac:dyDescent="0.25">
      <c r="A73" s="49"/>
      <c r="B73" s="3" t="s">
        <v>116</v>
      </c>
      <c r="C73" s="36" t="s">
        <v>17</v>
      </c>
      <c r="D73" s="3"/>
    </row>
    <row r="74" spans="1:4" ht="65.25" customHeight="1" x14ac:dyDescent="0.25">
      <c r="A74" s="49"/>
      <c r="B74" s="3" t="s">
        <v>117</v>
      </c>
      <c r="C74" s="31" t="s">
        <v>17</v>
      </c>
      <c r="D74" s="3"/>
    </row>
    <row r="75" spans="1:4" ht="66" customHeight="1" x14ac:dyDescent="0.25">
      <c r="A75" s="49"/>
      <c r="B75" s="3" t="s">
        <v>123</v>
      </c>
      <c r="C75" s="31">
        <v>0</v>
      </c>
      <c r="D75" s="3"/>
    </row>
    <row r="76" spans="1:4" ht="78.75" customHeight="1" x14ac:dyDescent="0.25">
      <c r="A76" s="50"/>
      <c r="B76" s="3" t="s">
        <v>11</v>
      </c>
      <c r="C76" s="31">
        <v>0</v>
      </c>
      <c r="D76" s="3"/>
    </row>
    <row r="77" spans="1:4" ht="94.5" customHeight="1" x14ac:dyDescent="0.25">
      <c r="A77" s="59" t="s">
        <v>74</v>
      </c>
      <c r="B77" s="60"/>
      <c r="C77" s="60"/>
      <c r="D77" s="61"/>
    </row>
    <row r="78" spans="1:4" ht="45.75" customHeight="1" x14ac:dyDescent="0.25">
      <c r="A78" s="28">
        <v>6</v>
      </c>
      <c r="B78" s="35" t="s">
        <v>102</v>
      </c>
      <c r="C78" s="34" t="s">
        <v>120</v>
      </c>
      <c r="D78" s="28" t="s">
        <v>0</v>
      </c>
    </row>
    <row r="79" spans="1:4" ht="45" customHeight="1" x14ac:dyDescent="0.25">
      <c r="A79" s="74"/>
      <c r="B79" s="3" t="s">
        <v>64</v>
      </c>
      <c r="C79" s="30" t="s">
        <v>17</v>
      </c>
      <c r="D79" s="3"/>
    </row>
    <row r="80" spans="1:4" ht="33.75" customHeight="1" x14ac:dyDescent="0.25">
      <c r="A80" s="75"/>
      <c r="B80" s="3" t="s">
        <v>65</v>
      </c>
      <c r="C80" s="30" t="s">
        <v>17</v>
      </c>
      <c r="D80" s="3"/>
    </row>
    <row r="81" spans="1:4" ht="33.75" customHeight="1" x14ac:dyDescent="0.25">
      <c r="A81" s="75"/>
      <c r="B81" s="3" t="s">
        <v>76</v>
      </c>
      <c r="C81" s="31" t="s">
        <v>17</v>
      </c>
      <c r="D81" s="3"/>
    </row>
    <row r="82" spans="1:4" ht="33.75" customHeight="1" x14ac:dyDescent="0.25">
      <c r="A82" s="75"/>
      <c r="B82" s="3" t="s">
        <v>81</v>
      </c>
      <c r="C82" s="31" t="s">
        <v>17</v>
      </c>
      <c r="D82" s="3"/>
    </row>
    <row r="83" spans="1:4" ht="33.75" customHeight="1" x14ac:dyDescent="0.25">
      <c r="A83" s="76"/>
      <c r="B83" s="3" t="s">
        <v>88</v>
      </c>
      <c r="C83" s="32" t="s">
        <v>17</v>
      </c>
      <c r="D83" s="3"/>
    </row>
    <row r="84" spans="1:4" ht="36.75" customHeight="1" x14ac:dyDescent="0.25">
      <c r="A84" s="71" t="s">
        <v>75</v>
      </c>
      <c r="B84" s="72"/>
      <c r="C84" s="72"/>
      <c r="D84" s="73"/>
    </row>
    <row r="85" spans="1:4" ht="31.5" customHeight="1" x14ac:dyDescent="0.25">
      <c r="A85" s="28">
        <v>7</v>
      </c>
      <c r="B85" s="27" t="s">
        <v>73</v>
      </c>
      <c r="C85" s="16">
        <f>SUM(C86:C90)</f>
        <v>0</v>
      </c>
      <c r="D85" s="28" t="s">
        <v>0</v>
      </c>
    </row>
    <row r="86" spans="1:4" ht="16.5" customHeight="1" x14ac:dyDescent="0.25">
      <c r="A86" s="62"/>
      <c r="B86" s="3" t="s">
        <v>10</v>
      </c>
      <c r="C86" s="16"/>
      <c r="D86" s="10"/>
    </row>
    <row r="87" spans="1:4" ht="16.5" customHeight="1" x14ac:dyDescent="0.25">
      <c r="A87" s="63"/>
      <c r="B87" s="3" t="s">
        <v>9</v>
      </c>
      <c r="C87" s="16"/>
      <c r="D87" s="10"/>
    </row>
    <row r="88" spans="1:4" ht="16.5" customHeight="1" x14ac:dyDescent="0.25">
      <c r="A88" s="63"/>
      <c r="B88" s="3" t="s">
        <v>8</v>
      </c>
      <c r="C88" s="16"/>
      <c r="D88" s="10"/>
    </row>
    <row r="89" spans="1:4" ht="30" customHeight="1" x14ac:dyDescent="0.25">
      <c r="A89" s="63"/>
      <c r="B89" s="3" t="s">
        <v>107</v>
      </c>
      <c r="C89" s="16"/>
      <c r="D89" s="10"/>
    </row>
    <row r="90" spans="1:4" ht="33" customHeight="1" x14ac:dyDescent="0.25">
      <c r="A90" s="64"/>
      <c r="B90" s="3" t="s">
        <v>108</v>
      </c>
      <c r="C90" s="16"/>
      <c r="D90" s="10"/>
    </row>
    <row r="91" spans="1:4" ht="46.5" customHeight="1" x14ac:dyDescent="0.25">
      <c r="A91" s="77" t="s">
        <v>87</v>
      </c>
      <c r="B91" s="78"/>
      <c r="C91" s="78"/>
      <c r="D91" s="79"/>
    </row>
    <row r="92" spans="1:4" ht="30.75" customHeight="1" x14ac:dyDescent="0.25">
      <c r="A92" s="23">
        <v>8</v>
      </c>
      <c r="B92" s="27" t="s">
        <v>66</v>
      </c>
      <c r="C92" s="16"/>
      <c r="D92" s="28" t="s">
        <v>0</v>
      </c>
    </row>
    <row r="93" spans="1:4" ht="30" customHeight="1" x14ac:dyDescent="0.25">
      <c r="A93" s="62"/>
      <c r="B93" s="3" t="s">
        <v>7</v>
      </c>
      <c r="C93" s="16" t="s">
        <v>17</v>
      </c>
      <c r="D93" s="11"/>
    </row>
    <row r="94" spans="1:4" ht="31.5" x14ac:dyDescent="0.25">
      <c r="A94" s="63"/>
      <c r="B94" s="3" t="s">
        <v>6</v>
      </c>
      <c r="C94" s="16" t="s">
        <v>17</v>
      </c>
      <c r="D94" s="28" t="s">
        <v>0</v>
      </c>
    </row>
    <row r="95" spans="1:4" ht="47.25" x14ac:dyDescent="0.25">
      <c r="A95" s="63"/>
      <c r="B95" s="3" t="s">
        <v>5</v>
      </c>
      <c r="C95" s="19" t="s">
        <v>17</v>
      </c>
      <c r="D95" s="28" t="s">
        <v>4</v>
      </c>
    </row>
    <row r="96" spans="1:4" ht="47.25" x14ac:dyDescent="0.25">
      <c r="A96" s="63"/>
      <c r="B96" s="3" t="s">
        <v>82</v>
      </c>
      <c r="C96" s="19" t="s">
        <v>17</v>
      </c>
      <c r="D96" s="28" t="s">
        <v>4</v>
      </c>
    </row>
    <row r="97" spans="1:4" ht="59.25" customHeight="1" x14ac:dyDescent="0.25">
      <c r="A97" s="63"/>
      <c r="B97" s="3" t="s">
        <v>83</v>
      </c>
      <c r="C97" s="19" t="s">
        <v>17</v>
      </c>
      <c r="D97" s="28" t="s">
        <v>4</v>
      </c>
    </row>
    <row r="98" spans="1:4" ht="60.75" customHeight="1" x14ac:dyDescent="0.25">
      <c r="A98" s="64"/>
      <c r="B98" s="3" t="s">
        <v>3</v>
      </c>
      <c r="C98" s="16" t="s">
        <v>17</v>
      </c>
      <c r="D98" s="28" t="s">
        <v>2</v>
      </c>
    </row>
    <row r="99" spans="1:4" ht="55.5" customHeight="1" x14ac:dyDescent="0.25">
      <c r="A99" s="80" t="s">
        <v>86</v>
      </c>
      <c r="B99" s="81"/>
      <c r="C99" s="81"/>
      <c r="D99" s="82"/>
    </row>
    <row r="100" spans="1:4" ht="31.5" x14ac:dyDescent="0.25">
      <c r="A100" s="28">
        <v>9</v>
      </c>
      <c r="B100" s="35" t="s">
        <v>109</v>
      </c>
      <c r="C100" s="37">
        <v>4334</v>
      </c>
      <c r="D100" s="10"/>
    </row>
    <row r="101" spans="1:4" ht="30" customHeight="1" x14ac:dyDescent="0.25">
      <c r="A101" s="59" t="s">
        <v>118</v>
      </c>
      <c r="B101" s="60"/>
      <c r="C101" s="60"/>
      <c r="D101" s="61"/>
    </row>
    <row r="102" spans="1:4" ht="29.25" customHeight="1" x14ac:dyDescent="0.25">
      <c r="A102" s="28">
        <v>10</v>
      </c>
      <c r="B102" s="2" t="s">
        <v>1</v>
      </c>
      <c r="C102" s="19"/>
      <c r="D102" s="28" t="s">
        <v>0</v>
      </c>
    </row>
    <row r="103" spans="1:4" ht="30" customHeight="1" x14ac:dyDescent="0.25">
      <c r="A103" s="59" t="s">
        <v>85</v>
      </c>
      <c r="B103" s="60"/>
      <c r="C103" s="60"/>
      <c r="D103" s="61"/>
    </row>
    <row r="104" spans="1:4" ht="47.25" customHeight="1" x14ac:dyDescent="0.25">
      <c r="A104" s="28">
        <v>11</v>
      </c>
      <c r="B104" s="2" t="s">
        <v>127</v>
      </c>
      <c r="C104" s="28" t="s">
        <v>17</v>
      </c>
      <c r="D104" s="22"/>
    </row>
    <row r="105" spans="1:4" ht="33.75" customHeight="1" x14ac:dyDescent="0.25">
      <c r="A105" s="83">
        <v>20</v>
      </c>
      <c r="B105" s="84" t="s">
        <v>98</v>
      </c>
      <c r="C105" s="84"/>
      <c r="D105" s="84"/>
    </row>
    <row r="106" spans="1:4" ht="271.5" customHeight="1" x14ac:dyDescent="0.25">
      <c r="A106" s="83"/>
      <c r="B106" s="84" t="s">
        <v>94</v>
      </c>
      <c r="C106" s="84"/>
      <c r="D106" s="84"/>
    </row>
    <row r="107" spans="1:4" ht="82.5" customHeight="1" x14ac:dyDescent="0.25">
      <c r="A107" s="84" t="s">
        <v>95</v>
      </c>
      <c r="B107" s="84"/>
      <c r="C107" s="84"/>
      <c r="D107" s="84"/>
    </row>
  </sheetData>
  <mergeCells count="30">
    <mergeCell ref="A105:A106"/>
    <mergeCell ref="B105:D105"/>
    <mergeCell ref="B106:D106"/>
    <mergeCell ref="A107:D107"/>
    <mergeCell ref="A91:D91"/>
    <mergeCell ref="A93:A98"/>
    <mergeCell ref="A99:D99"/>
    <mergeCell ref="A101:D101"/>
    <mergeCell ref="A103:D103"/>
    <mergeCell ref="A86:A90"/>
    <mergeCell ref="A52:D52"/>
    <mergeCell ref="A54:A60"/>
    <mergeCell ref="A61:D61"/>
    <mergeCell ref="A63:A76"/>
    <mergeCell ref="A77:D77"/>
    <mergeCell ref="A79:A83"/>
    <mergeCell ref="A84:D84"/>
    <mergeCell ref="A47:A51"/>
    <mergeCell ref="A1:D1"/>
    <mergeCell ref="A2:D2"/>
    <mergeCell ref="A3:D3"/>
    <mergeCell ref="A11:A14"/>
    <mergeCell ref="A16:A19"/>
    <mergeCell ref="A27:D27"/>
    <mergeCell ref="A29:A31"/>
    <mergeCell ref="A33:A38"/>
    <mergeCell ref="A40:A41"/>
    <mergeCell ref="A43:A44"/>
    <mergeCell ref="A45:D45"/>
    <mergeCell ref="A21:A26"/>
  </mergeCells>
  <pageMargins left="0.51181102362204722" right="0.31496062992125984" top="0.15748031496062992" bottom="0.15748031496062992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2103 Лешуконское 2019 публичная</vt:lpstr>
      <vt:lpstr>2335 Лешуконское 2019 публичная</vt:lpstr>
      <vt:lpstr>'2103 Лешуконское 2019 публичная'!Область_печати</vt:lpstr>
      <vt:lpstr>'2335 Лешуконское 2019 публичная'!Область_печати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RePack by Diakov</cp:lastModifiedBy>
  <cp:lastPrinted>2020-02-27T08:52:32Z</cp:lastPrinted>
  <dcterms:created xsi:type="dcterms:W3CDTF">2018-01-24T08:15:58Z</dcterms:created>
  <dcterms:modified xsi:type="dcterms:W3CDTF">2020-03-24T08:08:16Z</dcterms:modified>
</cp:coreProperties>
</file>